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C:\Users\cog5097\Documents\CTC\"/>
    </mc:Choice>
  </mc:AlternateContent>
  <xr:revisionPtr revIDLastSave="0" documentId="13_ncr:1_{F15E8A1C-B739-41EE-8A79-A9E9BC44F677}" xr6:coauthVersionLast="36" xr6:coauthVersionMax="36" xr10:uidLastSave="{00000000-0000-0000-0000-000000000000}"/>
  <workbookProtection workbookPassword="E392" lockStructure="1"/>
  <bookViews>
    <workbookView xWindow="0" yWindow="0" windowWidth="19200" windowHeight="6930" tabRatio="742" xr2:uid="{00000000-000D-0000-FFFF-FFFF00000000}"/>
  </bookViews>
  <sheets>
    <sheet name="Instructions" sheetId="10" r:id="rId1"/>
    <sheet name="Performance Measures" sheetId="1" r:id="rId2"/>
    <sheet name="Other PMs" sheetId="15" r:id="rId3"/>
    <sheet name="Other Coal. Data" sheetId="13" r:id="rId4"/>
    <sheet name="Member Roster" sheetId="4" r:id="rId5"/>
    <sheet name="Members Attending" sheetId="6" r:id="rId6"/>
    <sheet name="Others Attending" sheetId="12" r:id="rId7"/>
    <sheet name="Attendance Summary" sheetId="9" r:id="rId8"/>
    <sheet name="Successes and Challenges" sheetId="7" r:id="rId9"/>
    <sheet name="Sector List" sheetId="5" r:id="rId10"/>
    <sheet name="Other Lists" sheetId="14" r:id="rId11"/>
  </sheets>
  <definedNames>
    <definedName name="_xlnm._FilterDatabase" localSheetId="4" hidden="1">'Member Roster'!$A$3:$I$303</definedName>
    <definedName name="_xlnm._FilterDatabase" localSheetId="5" hidden="1">'Members Attending'!$A$4:$AZ$4</definedName>
    <definedName name="_xlnm._FilterDatabase" localSheetId="6" hidden="1">'Others Attending'!$A$4:$AZ$304</definedName>
    <definedName name="Behaviors">'Other Lists'!$C$2:$C$10</definedName>
    <definedName name="coalmodel">'Other Lists'!$E$2:$E$10</definedName>
    <definedName name="_xlnm.Print_Area" localSheetId="0">Instructions!$A$3:$A$26</definedName>
    <definedName name="_xlnm.Print_Area" localSheetId="3">'Other Coal. Data'!$A$1:$L$33</definedName>
    <definedName name="_xlnm.Print_Area" localSheetId="8">'Successes and Challenges'!$A$2:$D$10</definedName>
    <definedName name="_xlnm.Print_Titles" localSheetId="8">'Successes and Challenges'!$2:$2</definedName>
    <definedName name="prot">'Other Lists'!$B$2:$B$12</definedName>
    <definedName name="risk">'Other Lists'!$A$2:$A$29</definedName>
    <definedName name="sectors">'Sector List'!$A$2:$A$13</definedName>
    <definedName name="Substances">'Other Lists'!$D$2:$D$11</definedName>
    <definedName name="targbehav">'Other Lists'!$C$2:$C$10</definedName>
    <definedName name="wrkgrp">'Other Lists'!$F$2:$F$10</definedName>
  </definedNames>
  <calcPr calcId="191029"/>
</workbook>
</file>

<file path=xl/calcChain.xml><?xml version="1.0" encoding="utf-8"?>
<calcChain xmlns="http://schemas.openxmlformats.org/spreadsheetml/2006/main">
  <c r="D9" i="1" l="1"/>
  <c r="G9" i="1" s="1"/>
  <c r="K9" i="1" s="1"/>
  <c r="H9" i="1" l="1"/>
  <c r="E9" i="1"/>
  <c r="I9" i="1" s="1"/>
  <c r="F9" i="1"/>
  <c r="J9" i="1" s="1"/>
  <c r="C2" i="6"/>
  <c r="B13" i="5" l="1"/>
  <c r="B12" i="5"/>
  <c r="B11" i="5"/>
  <c r="B10" i="5"/>
  <c r="B9" i="5"/>
  <c r="B8" i="5"/>
  <c r="B7" i="5"/>
  <c r="B6" i="5"/>
  <c r="B5" i="5"/>
  <c r="B4" i="5"/>
  <c r="B3" i="5"/>
  <c r="B2" i="5"/>
  <c r="L8" i="15" l="1"/>
  <c r="L7" i="15"/>
  <c r="L6" i="15"/>
  <c r="L5" i="15"/>
  <c r="B10" i="7" l="1"/>
  <c r="B9" i="7"/>
  <c r="B8" i="7"/>
  <c r="B7" i="7"/>
  <c r="B6" i="7"/>
  <c r="B5" i="7"/>
  <c r="B4" i="7"/>
  <c r="B3" i="7"/>
  <c r="L15" i="1" l="1"/>
  <c r="L16" i="1"/>
  <c r="L17" i="1"/>
  <c r="L23" i="1"/>
  <c r="L13" i="1"/>
  <c r="G1" i="12" l="1"/>
  <c r="A53" i="9" l="1"/>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H2" i="6"/>
  <c r="B9" i="9" s="1"/>
  <c r="I2" i="6"/>
  <c r="B10" i="9" s="1"/>
  <c r="J2" i="6"/>
  <c r="B11" i="9" s="1"/>
  <c r="K2" i="6"/>
  <c r="B12" i="9" s="1"/>
  <c r="L2" i="6"/>
  <c r="B13" i="9" s="1"/>
  <c r="M2" i="6"/>
  <c r="B14" i="9" s="1"/>
  <c r="N2" i="6"/>
  <c r="B15" i="9" s="1"/>
  <c r="O2" i="6"/>
  <c r="B16" i="9" s="1"/>
  <c r="P2" i="6"/>
  <c r="B17" i="9" s="1"/>
  <c r="Q2" i="6"/>
  <c r="B18" i="9" s="1"/>
  <c r="R2" i="6"/>
  <c r="B19" i="9" s="1"/>
  <c r="S2" i="6"/>
  <c r="B20" i="9" s="1"/>
  <c r="T2" i="6"/>
  <c r="B21" i="9" s="1"/>
  <c r="U2" i="6"/>
  <c r="B22" i="9" s="1"/>
  <c r="V2" i="6"/>
  <c r="B23" i="9" s="1"/>
  <c r="W2" i="6"/>
  <c r="B24" i="9" s="1"/>
  <c r="X2" i="6"/>
  <c r="B25" i="9" s="1"/>
  <c r="Y2" i="6"/>
  <c r="B26" i="9" s="1"/>
  <c r="Z2" i="6"/>
  <c r="B27" i="9" s="1"/>
  <c r="AA2" i="6"/>
  <c r="B28" i="9" s="1"/>
  <c r="AB2" i="6"/>
  <c r="B29" i="9" s="1"/>
  <c r="AC2" i="6"/>
  <c r="B30" i="9" s="1"/>
  <c r="AD2" i="6"/>
  <c r="B31" i="9" s="1"/>
  <c r="AE2" i="6"/>
  <c r="B32" i="9" s="1"/>
  <c r="AF2" i="6"/>
  <c r="B33" i="9" s="1"/>
  <c r="AG2" i="6"/>
  <c r="B34" i="9" s="1"/>
  <c r="AH2" i="6"/>
  <c r="B35" i="9" s="1"/>
  <c r="AI2" i="6"/>
  <c r="B36" i="9" s="1"/>
  <c r="AJ2" i="6"/>
  <c r="B37" i="9" s="1"/>
  <c r="AK2" i="6"/>
  <c r="B38" i="9" s="1"/>
  <c r="AL2" i="6"/>
  <c r="B39" i="9" s="1"/>
  <c r="AM2" i="6"/>
  <c r="B40" i="9" s="1"/>
  <c r="AN2" i="6"/>
  <c r="B41" i="9" s="1"/>
  <c r="AO2" i="6"/>
  <c r="B42" i="9" s="1"/>
  <c r="AP2" i="6"/>
  <c r="B43" i="9" s="1"/>
  <c r="AQ2" i="6"/>
  <c r="B44" i="9" s="1"/>
  <c r="AR2" i="6"/>
  <c r="B45" i="9" s="1"/>
  <c r="AS2" i="6"/>
  <c r="B46" i="9" s="1"/>
  <c r="AT2" i="6"/>
  <c r="B47" i="9" s="1"/>
  <c r="AU2" i="6"/>
  <c r="B48" i="9" s="1"/>
  <c r="AV2" i="6"/>
  <c r="B49" i="9" s="1"/>
  <c r="AW2" i="6"/>
  <c r="B50" i="9" s="1"/>
  <c r="AX2" i="6"/>
  <c r="B51" i="9" s="1"/>
  <c r="AY2" i="6"/>
  <c r="B52" i="9" s="1"/>
  <c r="AZ2" i="6"/>
  <c r="B53" i="9" s="1"/>
  <c r="D2" i="6"/>
  <c r="B5" i="9" s="1"/>
  <c r="E2" i="6"/>
  <c r="B6" i="9" s="1"/>
  <c r="F2" i="6"/>
  <c r="B7" i="9" s="1"/>
  <c r="G2" i="6"/>
  <c r="B8" i="9" s="1"/>
  <c r="D2" i="12"/>
  <c r="C5" i="9" s="1"/>
  <c r="E2" i="12"/>
  <c r="C6" i="9" s="1"/>
  <c r="F2" i="12"/>
  <c r="C7" i="9" s="1"/>
  <c r="G2" i="12"/>
  <c r="C8" i="9" s="1"/>
  <c r="H2" i="12"/>
  <c r="C9" i="9" s="1"/>
  <c r="I2" i="12"/>
  <c r="C10" i="9" s="1"/>
  <c r="J2" i="12"/>
  <c r="C11" i="9" s="1"/>
  <c r="K2" i="12"/>
  <c r="C12" i="9" s="1"/>
  <c r="L2" i="12"/>
  <c r="C13" i="9" s="1"/>
  <c r="M2" i="12"/>
  <c r="C14" i="9" s="1"/>
  <c r="N2" i="12"/>
  <c r="C15" i="9" s="1"/>
  <c r="O2" i="12"/>
  <c r="C16" i="9" s="1"/>
  <c r="P2" i="12"/>
  <c r="C17" i="9" s="1"/>
  <c r="Q2" i="12"/>
  <c r="C18" i="9" s="1"/>
  <c r="R2" i="12"/>
  <c r="C19" i="9" s="1"/>
  <c r="S2" i="12"/>
  <c r="C20" i="9" s="1"/>
  <c r="T2" i="12"/>
  <c r="C21" i="9" s="1"/>
  <c r="U2" i="12"/>
  <c r="C22" i="9" s="1"/>
  <c r="V2" i="12"/>
  <c r="C23" i="9" s="1"/>
  <c r="W2" i="12"/>
  <c r="C24" i="9" s="1"/>
  <c r="X2" i="12"/>
  <c r="C25" i="9" s="1"/>
  <c r="Y2" i="12"/>
  <c r="C26" i="9" s="1"/>
  <c r="Z2" i="12"/>
  <c r="C27" i="9" s="1"/>
  <c r="AA2" i="12"/>
  <c r="C28" i="9" s="1"/>
  <c r="AB2" i="12"/>
  <c r="C29" i="9" s="1"/>
  <c r="AC2" i="12"/>
  <c r="C30" i="9" s="1"/>
  <c r="AD2" i="12"/>
  <c r="C31" i="9" s="1"/>
  <c r="AE2" i="12"/>
  <c r="C32" i="9" s="1"/>
  <c r="AF2" i="12"/>
  <c r="C33" i="9" s="1"/>
  <c r="AG2" i="12"/>
  <c r="C34" i="9" s="1"/>
  <c r="AH2" i="12"/>
  <c r="C35" i="9" s="1"/>
  <c r="AI2" i="12"/>
  <c r="C36" i="9" s="1"/>
  <c r="AJ2" i="12"/>
  <c r="C37" i="9" s="1"/>
  <c r="AK2" i="12"/>
  <c r="C38" i="9" s="1"/>
  <c r="AL2" i="12"/>
  <c r="C39" i="9" s="1"/>
  <c r="AM2" i="12"/>
  <c r="C40" i="9" s="1"/>
  <c r="AN2" i="12"/>
  <c r="C41" i="9" s="1"/>
  <c r="AO2" i="12"/>
  <c r="C42" i="9" s="1"/>
  <c r="AP2" i="12"/>
  <c r="C43" i="9" s="1"/>
  <c r="AQ2" i="12"/>
  <c r="C44" i="9" s="1"/>
  <c r="AR2" i="12"/>
  <c r="C45" i="9" s="1"/>
  <c r="AS2" i="12"/>
  <c r="C46" i="9" s="1"/>
  <c r="AT2" i="12"/>
  <c r="C47" i="9" s="1"/>
  <c r="AU2" i="12"/>
  <c r="C48" i="9" s="1"/>
  <c r="AV2" i="12"/>
  <c r="C49" i="9" s="1"/>
  <c r="AW2" i="12"/>
  <c r="C50" i="9" s="1"/>
  <c r="AX2" i="12"/>
  <c r="C51" i="9" s="1"/>
  <c r="AY2" i="12"/>
  <c r="C52" i="9" s="1"/>
  <c r="AZ2" i="12"/>
  <c r="C53" i="9" s="1"/>
  <c r="C2" i="12"/>
  <c r="C4" i="9" s="1"/>
  <c r="D1" i="12"/>
  <c r="E1" i="12"/>
  <c r="F1" i="12"/>
  <c r="H1" i="12"/>
  <c r="I1" i="12"/>
  <c r="J1" i="12"/>
  <c r="K1" i="12"/>
  <c r="L1" i="12"/>
  <c r="M1" i="12"/>
  <c r="N1" i="12"/>
  <c r="O1" i="12"/>
  <c r="P1" i="12"/>
  <c r="Q1" i="12"/>
  <c r="R1" i="12"/>
  <c r="S1" i="12"/>
  <c r="T1" i="12"/>
  <c r="U1" i="12"/>
  <c r="V1" i="12"/>
  <c r="W1" i="12"/>
  <c r="X1" i="12"/>
  <c r="Y1" i="12"/>
  <c r="Z1" i="12"/>
  <c r="AA1" i="12"/>
  <c r="AB1" i="12"/>
  <c r="AC1" i="12"/>
  <c r="AD1" i="12"/>
  <c r="AE1" i="12"/>
  <c r="AF1" i="12"/>
  <c r="AG1" i="12"/>
  <c r="AH1" i="12"/>
  <c r="AI1" i="12"/>
  <c r="AJ1" i="12"/>
  <c r="AK1" i="12"/>
  <c r="AL1" i="12"/>
  <c r="AM1" i="12"/>
  <c r="AN1" i="12"/>
  <c r="AO1" i="12"/>
  <c r="AP1" i="12"/>
  <c r="AQ1" i="12"/>
  <c r="AR1" i="12"/>
  <c r="AS1" i="12"/>
  <c r="AT1" i="12"/>
  <c r="AU1" i="12"/>
  <c r="AV1" i="12"/>
  <c r="AW1" i="12"/>
  <c r="AX1" i="12"/>
  <c r="AY1" i="12"/>
  <c r="AZ1" i="12"/>
  <c r="C1" i="12"/>
  <c r="C2" i="5"/>
  <c r="F14" i="9" l="1"/>
  <c r="F5" i="9"/>
  <c r="C3" i="5"/>
  <c r="C4" i="5" s="1"/>
  <c r="C5" i="5" s="1"/>
  <c r="C6" i="5" s="1"/>
  <c r="C7" i="5" s="1"/>
  <c r="C8" i="5" s="1"/>
  <c r="C9" i="5" s="1"/>
  <c r="C10" i="5" s="1"/>
  <c r="C11" i="5" s="1"/>
  <c r="C12" i="5" s="1"/>
  <c r="C13" i="5" s="1"/>
  <c r="C14" i="5" s="1"/>
  <c r="B4" i="9"/>
  <c r="F11" i="9" s="1"/>
  <c r="D5" i="9"/>
  <c r="D6" i="9"/>
  <c r="D7" i="9"/>
  <c r="D15" i="9"/>
  <c r="D23" i="9"/>
  <c r="D4" i="9" l="1"/>
  <c r="D18" i="9"/>
  <c r="D16" i="9"/>
  <c r="D13" i="9"/>
  <c r="D17" i="9"/>
  <c r="D24" i="9"/>
  <c r="D8" i="9"/>
  <c r="D9" i="9"/>
  <c r="D25" i="9"/>
  <c r="D12" i="9"/>
  <c r="D10" i="9"/>
  <c r="D26" i="9"/>
  <c r="D11" i="9"/>
  <c r="D19" i="9"/>
  <c r="D27" i="9"/>
  <c r="D22" i="9"/>
  <c r="D20" i="9"/>
  <c r="D14" i="9"/>
  <c r="D21" i="9"/>
  <c r="F8" i="9" l="1"/>
  <c r="L12" i="1"/>
  <c r="L14" i="1"/>
  <c r="L18" i="1"/>
  <c r="L19" i="1"/>
  <c r="L20" i="1"/>
  <c r="L21" i="1"/>
  <c r="L22" i="1"/>
  <c r="L11" i="1" l="1"/>
</calcChain>
</file>

<file path=xl/sharedStrings.xml><?xml version="1.0" encoding="utf-8"?>
<sst xmlns="http://schemas.openxmlformats.org/spreadsheetml/2006/main" count="333" uniqueCount="259">
  <si>
    <t>Applicant Agency:</t>
  </si>
  <si>
    <t>Definition</t>
  </si>
  <si>
    <t>TOTAL</t>
  </si>
  <si>
    <t>Performance Measure</t>
  </si>
  <si>
    <t>School Districts Served:</t>
  </si>
  <si>
    <t>Number of Recruitment Meetings Held</t>
  </si>
  <si>
    <t>N/A</t>
  </si>
  <si>
    <t>Last Name</t>
  </si>
  <si>
    <t>First Name</t>
  </si>
  <si>
    <t>Organization Name</t>
  </si>
  <si>
    <t>Email</t>
  </si>
  <si>
    <t>Phone Number</t>
  </si>
  <si>
    <t>Sectors</t>
  </si>
  <si>
    <t>Successes of note this quarter.</t>
  </si>
  <si>
    <t>Challenges of note from this quarter.</t>
  </si>
  <si>
    <t>% MBRT Complete</t>
  </si>
  <si>
    <t>Total Percent of CTC Process Completed</t>
  </si>
  <si>
    <t>Total Attendance</t>
  </si>
  <si>
    <t>Enter the current, overall percent complete of the CTC  process  as calculated by completing/updating the Milestones &amp; Benchmarks Rating Tool (MBRT).</t>
  </si>
  <si>
    <t>Coalition Meeting Attendance Summary Report</t>
  </si>
  <si>
    <t xml:space="preserve">Meeting Date </t>
  </si>
  <si>
    <t>Others Attended</t>
  </si>
  <si>
    <t>Members Attended</t>
  </si>
  <si>
    <t># Members Attended</t>
  </si>
  <si>
    <t>Meeting Date/s</t>
  </si>
  <si>
    <t># Others (non-Members) Attended</t>
  </si>
  <si>
    <t>Please enter the number 1 if the member attended the meeting.</t>
  </si>
  <si>
    <t>Youth</t>
  </si>
  <si>
    <t>Schools</t>
  </si>
  <si>
    <t>Businesses</t>
  </si>
  <si>
    <t>Media</t>
  </si>
  <si>
    <t>Youth-serving orgs.</t>
  </si>
  <si>
    <t>Law Enforcement </t>
  </si>
  <si>
    <t>Civic &amp; Volunteer Groups</t>
  </si>
  <si>
    <t>Healthcare Professionals</t>
  </si>
  <si>
    <t>State &amp; Local Social Service Agencies</t>
  </si>
  <si>
    <t>Other Orgs. Involved in Social Services</t>
  </si>
  <si>
    <t># Meetings Held</t>
  </si>
  <si>
    <t>Start Date</t>
  </si>
  <si>
    <t>End Date</t>
  </si>
  <si>
    <t>Sector Represented 2</t>
  </si>
  <si>
    <t>* In order to move to the next line within the entry boxes, hold the ALT key, when you press ENTER.</t>
  </si>
  <si>
    <t>Brief narrative of your quarterly successes…</t>
  </si>
  <si>
    <t>Brief narrative of your quarterly challenges…</t>
  </si>
  <si>
    <t>Member Roster</t>
  </si>
  <si>
    <t xml:space="preserve">Number of Full Board meetings held </t>
  </si>
  <si>
    <t>Include in the count any individual who was a member any part of this reporting period.</t>
  </si>
  <si>
    <t>Enter the total number of participants attending any Traditional CTC trainings held during the quarter.</t>
  </si>
  <si>
    <t>Qtr. 1</t>
  </si>
  <si>
    <t>Qtr. 2</t>
  </si>
  <si>
    <t>Qtr. 3</t>
  </si>
  <si>
    <t>Qtr. 4</t>
  </si>
  <si>
    <t>Grant ID number:</t>
  </si>
  <si>
    <t>County or Counties Served:</t>
  </si>
  <si>
    <t>Year One</t>
  </si>
  <si>
    <t>Year Two</t>
  </si>
  <si>
    <t>Number of Trainings</t>
  </si>
  <si>
    <t>Number of People Trained</t>
  </si>
  <si>
    <t>Number of Coalition Members</t>
  </si>
  <si>
    <t>Zip Codes  Served:</t>
  </si>
  <si>
    <t>Number of Regional Meetings Attended</t>
  </si>
  <si>
    <t>Date Completed</t>
  </si>
  <si>
    <t>Revision Dates</t>
  </si>
  <si>
    <t>P01 Community Rewards for Prosocial Involvement</t>
  </si>
  <si>
    <t>P02 Family Attachment</t>
  </si>
  <si>
    <t>P03 Family Opportunity for Prosocial Involvement</t>
  </si>
  <si>
    <t>P04 Family Rewards for Prosocial Involvement</t>
  </si>
  <si>
    <t>P05 School Opportunities for Prosocial Involvement</t>
  </si>
  <si>
    <t>P06 School Rewards for Prosocial Involvement</t>
  </si>
  <si>
    <t>P07 Belief in the Moral Order</t>
  </si>
  <si>
    <t>P08 Religiosity</t>
  </si>
  <si>
    <t>R01 Low Neighborhood Attachment</t>
  </si>
  <si>
    <t>R02 Perceived Availability of Drugs</t>
  </si>
  <si>
    <t>R03 Perceived Availability of Handguns</t>
  </si>
  <si>
    <t>R04 Laws and Norms Favorable to Drug Use</t>
  </si>
  <si>
    <t>R05 Family History of Antisocial Behavior</t>
  </si>
  <si>
    <t>R06 Poor Family Management</t>
  </si>
  <si>
    <t>R07 Parental Attitudes Favorable toward ATOD Use</t>
  </si>
  <si>
    <t>R08 Parental Attitudes Favorable toward Antisocial Behavior</t>
  </si>
  <si>
    <t>R09 Family Conflict</t>
  </si>
  <si>
    <t>R10 Academic Failure</t>
  </si>
  <si>
    <t>R11 Low Commitment to school</t>
  </si>
  <si>
    <t>R12 Rebelliousness</t>
  </si>
  <si>
    <t>R13 Gang Involvement</t>
  </si>
  <si>
    <t>R14 Perceived Risk of Drug Use</t>
  </si>
  <si>
    <t>R15 Attitudes Favorable to Drug Use</t>
  </si>
  <si>
    <t>R16 Attitudes Favorable to Antisocial Behavior</t>
  </si>
  <si>
    <t>R17 Sensation Seeking</t>
  </si>
  <si>
    <t>R18 Rewards for Antisocial Behavior</t>
  </si>
  <si>
    <t>R19 Friends’ Use of Drugs</t>
  </si>
  <si>
    <t>R20 Interaction with Antisocial Peers</t>
  </si>
  <si>
    <t>R21 Depressive Symptoms</t>
  </si>
  <si>
    <t>Alcohol</t>
  </si>
  <si>
    <t>Number of Board Committee Meetings held</t>
  </si>
  <si>
    <t xml:space="preserve">Enter the number of Traditional CTC trainings held during the quarter. </t>
  </si>
  <si>
    <t>Number of Board Members attended an orientation.</t>
  </si>
  <si>
    <t>Enter the total Number of Board Members attended an orientation this quarter.</t>
  </si>
  <si>
    <t>CTC Workgroups/Committees</t>
  </si>
  <si>
    <t>Risk &amp; Protective Factor Assessment (Data)</t>
  </si>
  <si>
    <t>Resource Assessment</t>
  </si>
  <si>
    <t>Community Board Maintenance</t>
  </si>
  <si>
    <t>Funding</t>
  </si>
  <si>
    <t>Community Outreach &amp; Public Relations</t>
  </si>
  <si>
    <t>Name of your committee</t>
  </si>
  <si>
    <t>Coalition Model</t>
  </si>
  <si>
    <t>CTC</t>
  </si>
  <si>
    <t>DFC</t>
  </si>
  <si>
    <t>SPF</t>
  </si>
  <si>
    <t>ICSP</t>
  </si>
  <si>
    <t>Enter the number of Coalition Meetings held 
during the quarter.</t>
  </si>
  <si>
    <t>Enter the number of Board Committee Meetings held 
during the quarter.</t>
  </si>
  <si>
    <t>Enter the number of Regional Meetings attended 
during the quarter.</t>
  </si>
  <si>
    <t>Enter the number of new members who 
joined the coalition during the quarter.</t>
  </si>
  <si>
    <t>Enter the number of members who resigned from the coalition during the quarter.</t>
  </si>
  <si>
    <t>Enter the number of meetings to recruit new 
sectors &amp;/or members for the coalition that were 
held during the quarter.</t>
  </si>
  <si>
    <t>Performance Measures:</t>
  </si>
  <si>
    <t xml:space="preserve">Member Roster: </t>
  </si>
  <si>
    <t xml:space="preserve">Members Attending: </t>
  </si>
  <si>
    <t xml:space="preserve">Others Attending: </t>
  </si>
  <si>
    <t xml:space="preserve">Attendance Summary: </t>
  </si>
  <si>
    <t xml:space="preserve">General Tips: </t>
  </si>
  <si>
    <t xml:space="preserve">Other Coalition Data: </t>
  </si>
  <si>
    <t xml:space="preserve">Successes and Challenges: </t>
  </si>
  <si>
    <t>Sector List:</t>
  </si>
  <si>
    <t>Other Lists:</t>
  </si>
  <si>
    <t>Avg. Meeting Attendance</t>
  </si>
  <si>
    <t>Avg. # Members Attending</t>
  </si>
  <si>
    <t>Avg. # Others Attending</t>
  </si>
  <si>
    <t>Sector Represented 1</t>
  </si>
  <si>
    <t>Community Resource Assessment</t>
  </si>
  <si>
    <t>Please list the coalition's committees</t>
  </si>
  <si>
    <t>Performance Measures for Coalitions</t>
  </si>
  <si>
    <t>Coalition Name:</t>
  </si>
  <si>
    <t>Year 1
Qtr. 1</t>
  </si>
  <si>
    <t>Year 1
Qtr. 2</t>
  </si>
  <si>
    <t>Year 1
Qtr. 3</t>
  </si>
  <si>
    <t>Year 1
Qtr. 4</t>
  </si>
  <si>
    <t>Year 2
Qtr. 1</t>
  </si>
  <si>
    <t>Year 2
Qtr. 2</t>
  </si>
  <si>
    <t>Year 2
Qtr. 3</t>
  </si>
  <si>
    <t>Year 2
Qtr. 4</t>
  </si>
  <si>
    <t>Track the attendance of OTHERS who attend any coalition meetings and/or trainings; others are defined as anyone not included on Member Roster; specific directions are included on the sheet; the total number attending will auto-fill as the names and attendance is recorded.</t>
  </si>
  <si>
    <t>Date Started</t>
  </si>
  <si>
    <t>Primary role as defined by the CTC process</t>
  </si>
  <si>
    <t>Secondary role as defined by the CTC process</t>
  </si>
  <si>
    <t>Targeted Behaviors</t>
  </si>
  <si>
    <t>Targeted Substances</t>
  </si>
  <si>
    <t>Tobacco</t>
  </si>
  <si>
    <t>Marijuana</t>
  </si>
  <si>
    <t>Rx Drug Abuse</t>
  </si>
  <si>
    <t>Substance Abuse</t>
  </si>
  <si>
    <t>Delinquency</t>
  </si>
  <si>
    <t>Teen Pregnancy</t>
  </si>
  <si>
    <t>School Drop-Out</t>
  </si>
  <si>
    <t>Violence</t>
  </si>
  <si>
    <t>Depression &amp; Anxiety</t>
  </si>
  <si>
    <t>Opioids/Heroin</t>
  </si>
  <si>
    <t>Cocaine</t>
  </si>
  <si>
    <t>CJAB</t>
  </si>
  <si>
    <t>SHIP</t>
  </si>
  <si>
    <r>
      <t xml:space="preserve"> Prioritized Risk Factors   </t>
    </r>
    <r>
      <rPr>
        <i/>
        <sz val="11"/>
        <color theme="1"/>
        <rFont val="Calibri"/>
        <family val="2"/>
        <scheme val="minor"/>
      </rPr>
      <t>(Please list up to 3)</t>
    </r>
  </si>
  <si>
    <r>
      <t xml:space="preserve"> Prioritized Protective Factors   </t>
    </r>
    <r>
      <rPr>
        <i/>
        <sz val="11"/>
        <color theme="1"/>
        <rFont val="Calibri"/>
        <family val="2"/>
        <scheme val="minor"/>
      </rPr>
      <t>(Please list up to 3)</t>
    </r>
  </si>
  <si>
    <r>
      <t xml:space="preserve"> Targeted Behaviors   </t>
    </r>
    <r>
      <rPr>
        <i/>
        <sz val="11"/>
        <color theme="1"/>
        <rFont val="Calibri"/>
        <family val="2"/>
        <scheme val="minor"/>
      </rPr>
      <t>(Please list up to 3)</t>
    </r>
  </si>
  <si>
    <t>Documentation Tracking</t>
  </si>
  <si>
    <r>
      <t xml:space="preserve"> Targeted Substances </t>
    </r>
    <r>
      <rPr>
        <i/>
        <sz val="11"/>
        <color theme="1"/>
        <rFont val="Calibri"/>
        <family val="2"/>
        <scheme val="minor"/>
      </rPr>
      <t xml:space="preserve">  (Please list up to 3)</t>
    </r>
  </si>
  <si>
    <t>Grant Start Date:</t>
  </si>
  <si>
    <t>Grant End Date:</t>
  </si>
  <si>
    <t>NP01 Economic Deprivation</t>
  </si>
  <si>
    <t>NP02 Media Influences</t>
  </si>
  <si>
    <t>NP03 Transitions and Mobility</t>
  </si>
  <si>
    <t>NP04 Constitutional Factors</t>
  </si>
  <si>
    <t>Other Coalition Specific Performance Measures</t>
  </si>
  <si>
    <t>Other PMs:</t>
  </si>
  <si>
    <t>Community Assessment</t>
  </si>
  <si>
    <t>Community Action Plan</t>
  </si>
  <si>
    <t>Protective Factors (2015)</t>
  </si>
  <si>
    <r>
      <t>Include</t>
    </r>
    <r>
      <rPr>
        <i/>
        <sz val="11"/>
        <rFont val="Calibri"/>
        <family val="2"/>
        <scheme val="minor"/>
      </rPr>
      <t xml:space="preserve"> brief </t>
    </r>
    <r>
      <rPr>
        <sz val="11"/>
        <rFont val="Calibri"/>
        <family val="2"/>
        <scheme val="minor"/>
      </rPr>
      <t>overview narratives about the successes and challenges the coalition experienced during the quarter; use the updates included in the Monthly Phone Consult Form to complete this section.</t>
    </r>
  </si>
  <si>
    <t>This page will auto-fill with information provided in the "Members Attending" and  "Others Attending" tabs.  No data is manually entered in this tab.</t>
  </si>
  <si>
    <t>Fill out the top portion of the form with the coalition information. The 14 performance measures are process measures that indicators of a coalitions progress. Enter  the unduplicated number of the measure as described for each quarter tracked. If there is nothing to report enter a zero do not leave blank.</t>
  </si>
  <si>
    <t>Inhalants</t>
  </si>
  <si>
    <t>Coalition's lists of targeted risk factors, targeted protective factors, targeted behaviors and/or substances, report dates tracking, and committee list.  Please use the drop down list on each cell to make your selection.</t>
  </si>
  <si>
    <t xml:space="preserve">Once the coalition has  prioritized risk factors, they should be listed here. Up to 3 risk factors can be listed. </t>
  </si>
  <si>
    <t xml:space="preserve">Once the coalition has  prioritized protective factors, they should be listed here. Up to 3 protective factors can be listed. </t>
  </si>
  <si>
    <t>If applicable, list substances that the coalition has determined as targeted or focused on to effect change. If your targeted substance is in the list please choose from the drop-down list. If not, please continue typing your entry.</t>
  </si>
  <si>
    <t>Religious &amp; Fraternal Orgs.</t>
  </si>
  <si>
    <t>PAYS Risk Factors (2015)</t>
  </si>
  <si>
    <t>Primary Coalition model:</t>
  </si>
  <si>
    <t>Parents/Caregivers/Other Family</t>
  </si>
  <si>
    <t>Is CTC+ Site:</t>
  </si>
  <si>
    <t>Enter the number of CTC+ trainings 
held during the quarter. (N/A if not CTC+)</t>
  </si>
  <si>
    <t>Enter the total number of participants attending  CTC+ 
trainings held during the quarter. (N/A if not CTC+)</t>
  </si>
  <si>
    <t>Enter the number of consults completed with EPIS during the quarter.</t>
  </si>
  <si>
    <t>Number of Technical Assistance Consults</t>
  </si>
  <si>
    <t>If applicable, list behaviors that the coalition has determined as targeted or focused on to effect change. If your targeted behavior is in the list please choose from the drop-down list. If not please continue typing your entry.</t>
  </si>
  <si>
    <t>This workbook contains the following worksheet tabs:</t>
  </si>
  <si>
    <t>Version 4  9-1-2021</t>
  </si>
  <si>
    <r>
      <t xml:space="preserve">Communities That Care Data Performance Measures Reporting Tool
</t>
    </r>
    <r>
      <rPr>
        <sz val="16"/>
        <color theme="0"/>
        <rFont val="Cambria"/>
        <family val="1"/>
      </rPr>
      <t>Provided by the Pennsylvania Commission on Crime and Delinquency</t>
    </r>
  </si>
  <si>
    <t>Attendance - Members</t>
  </si>
  <si>
    <t>Attendance - Others</t>
  </si>
  <si>
    <t>Automatically generated count of coalition sectors represented in the "Member Roster" tab. This tab is for reference and automation; no data entry is needed.</t>
  </si>
  <si>
    <t xml:space="preserve">This area is provided to allow coalitions to track additional performance measures. </t>
  </si>
  <si>
    <t>This is optional for all and is not required for PCCD grantees.</t>
  </si>
  <si>
    <t>The purpose of this spreadsheet is to aid coalitions, particularly Communities That Care (CTC) coalitions, to collect and report data to their board and other stakeholders. PCCD grantees are required to submit this information in Egrants as part of  their Quarterly Progress Report (QPR). Please use the following directions when completing this form, which outline each "tab" or "sheet" contained within this document. It can and should be printed for reference.</t>
  </si>
  <si>
    <t>This tab is provided to allow coalitions to track additional performance measures.</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</si>
  <si>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</si>
  <si>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</si>
  <si>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</si>
  <si>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</si>
  <si>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</si>
  <si>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</si>
  <si>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</si>
  <si>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</si>
  <si>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</si>
  <si>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</si>
  <si>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</si>
  <si>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</si>
  <si>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</si>
  <si>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</si>
  <si>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</si>
  <si>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</si>
  <si>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</si>
  <si>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</si>
  <si>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</si>
  <si>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</si>
  <si>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</si>
  <si>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</si>
  <si>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</si>
  <si>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</si>
  <si>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</si>
  <si>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</si>
  <si>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</si>
  <si>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</si>
  <si>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</si>
  <si>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</si>
  <si>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</si>
  <si>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</si>
  <si>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</si>
  <si>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</si>
  <si>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</si>
  <si>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</si>
  <si>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</si>
  <si>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</si>
  <si>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</si>
  <si>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</si>
  <si>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</si>
  <si>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</si>
  <si>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</si>
  <si>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</si>
  <si>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</si>
  <si>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</si>
  <si>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</si>
  <si>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</si>
  <si>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</si>
  <si>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</si>
  <si>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The last 4 risk factors (beginning with NP…) listed above are not part of the PAYS risk factor scales but are available to choose as some coalitions still prioritize these risks.</t>
  </si>
  <si>
    <t>Include all names and contact information of those recognized as a coalition member; when using the form for the first time, not all members will represent more than one sector, but if they do, the primary area they represent will be reported in Sector One section, and any other sector they represent in the Sector Two section. A person is considered a board member if they meet the criteria as defined by the board or its bylaws.</t>
  </si>
  <si>
    <t>Track the attendance of MEMBERS who attend any coalition meetings and/or trainings during the quarter; attendance by those listed on Member Roster will be recorded here, and other attendees attending will be tracked on the following sheet; specific directions are included on the sheet; the total number attending will auto-fill as the names and attendance is recorded.</t>
  </si>
  <si>
    <t>Contains lists used throughout the PM Tool including: PAYS Risk Factors, PAYS Protective Factors, Targeted Substances or Behaviors, Coalition Model, and CTC Workgroups/Committees. Tab is for reference and automation; additional list items can be entered in the yellow-highlighted cells. It can and should be printed for reference.</t>
  </si>
  <si>
    <t>Filters are provided to select one or more items, and to sort names, either ascending or descending,  in the "Member Roster", "Members Attending", and "Others Attending"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</si>
</sst>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6"/>
      <color theme="1"/>
      <name val="Calibri"/>
      <family val="2"/>
      <scheme val="minor"/>
    </font>
    <font>
      <b/>
      <sz val="11"/>
      <color theme="0"/>
      <name val="Calibri"/>
      <family val="2"/>
      <scheme val="minor"/>
    </font>
    <font>
      <i/>
      <sz val="11"/>
      <color theme="0"/>
      <name val="Calibri"/>
      <family val="2"/>
      <scheme val="minor"/>
    </font>
    <font>
      <b/>
      <sz val="11"/>
      <name val="Calibri"/>
      <family val="2"/>
      <scheme val="minor"/>
    </font>
    <font>
      <i/>
      <sz val="11"/>
      <color theme="1"/>
      <name val="Calibri"/>
      <family val="2"/>
      <scheme val="minor"/>
    </font>
    <font>
      <i/>
      <sz val="11"/>
      <name val="Calibri"/>
      <family val="2"/>
      <scheme val="minor"/>
    </font>
    <font>
      <sz val="11"/>
      <color rgb="FFFF0000"/>
      <name val="Calibri"/>
      <family val="2"/>
      <scheme val="minor"/>
    </font>
    <font>
      <b/>
      <sz val="12"/>
      <name val="Calibri"/>
      <family val="2"/>
      <scheme val="minor"/>
    </font>
    <font>
      <b/>
      <sz val="16"/>
      <color theme="0"/>
      <name val="Cambria"/>
      <family val="1"/>
    </font>
    <font>
      <sz val="16"/>
      <color theme="0"/>
      <name val="Cambria"/>
      <family val="1"/>
    </font>
    <font>
      <b/>
      <sz val="13"/>
      <color theme="1"/>
      <name val="Cambria"/>
      <family val="1"/>
    </font>
    <font>
      <b/>
      <sz val="11"/>
      <color theme="0"/>
      <name val="Cambria"/>
      <family val="1"/>
    </font>
    <font>
      <b/>
      <sz val="20"/>
      <color theme="0"/>
      <name val="Calibri"/>
      <family val="2"/>
      <scheme val="minor"/>
    </font>
    <font>
      <i/>
      <sz val="11"/>
      <color theme="1" tint="0.499984740745262"/>
      <name val="Calibri"/>
      <family val="2"/>
      <scheme val="minor"/>
    </font>
    <font>
      <sz val="11"/>
      <color theme="1" tint="0.49998474074526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bgColor indexed="64"/>
      </patternFill>
    </fill>
    <fill>
      <patternFill patternType="solid">
        <fgColor rgb="FF000099"/>
        <bgColor indexed="64"/>
      </patternFill>
    </fill>
    <fill>
      <patternFill patternType="solid">
        <fgColor rgb="FF92D05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tint="0.249977111117893"/>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auto="1"/>
      </top>
      <bottom style="thin">
        <color auto="1"/>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auto="1"/>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s>
  <cellStyleXfs count="2">
    <xf numFmtId="0" fontId="0" fillId="0" borderId="0"/>
    <xf numFmtId="9" fontId="4" fillId="0" borderId="0" applyFont="0" applyFill="0" applyBorder="0" applyAlignment="0" applyProtection="0"/>
  </cellStyleXfs>
  <cellXfs count="375">
    <xf numFmtId="0" fontId="0" fillId="0" borderId="0" xfId="0"/>
    <xf numFmtId="164" fontId="0" fillId="0" borderId="0" xfId="0" applyNumberFormat="1" applyAlignment="1">
      <alignment horizontal="center"/>
    </xf>
    <xf numFmtId="0" fontId="0" fillId="0" borderId="0" xfId="0" applyFont="1"/>
    <xf numFmtId="0" fontId="0" fillId="2" borderId="7" xfId="0" applyFont="1" applyFill="1" applyBorder="1"/>
    <xf numFmtId="0" fontId="0" fillId="2" borderId="0" xfId="0" applyFont="1" applyFill="1" applyBorder="1"/>
    <xf numFmtId="0" fontId="3" fillId="2" borderId="0" xfId="0" applyFont="1" applyFill="1" applyBorder="1" applyAlignment="1">
      <alignment horizontal="right"/>
    </xf>
    <xf numFmtId="0" fontId="0" fillId="2" borderId="0" xfId="0" applyFont="1" applyFill="1"/>
    <xf numFmtId="0" fontId="1" fillId="2" borderId="0" xfId="0" applyFont="1" applyFill="1" applyBorder="1"/>
    <xf numFmtId="0" fontId="0" fillId="2" borderId="7" xfId="0" applyFill="1" applyBorder="1"/>
    <xf numFmtId="0" fontId="0" fillId="2" borderId="8" xfId="0" applyFill="1" applyBorder="1"/>
    <xf numFmtId="0" fontId="0" fillId="0" borderId="24" xfId="0" applyBorder="1"/>
    <xf numFmtId="0" fontId="0" fillId="0" borderId="25" xfId="0" applyBorder="1"/>
    <xf numFmtId="0" fontId="0" fillId="0" borderId="0" xfId="0" applyProtection="1">
      <protection locked="0"/>
    </xf>
    <xf numFmtId="0" fontId="0" fillId="0" borderId="0" xfId="0" applyProtection="1"/>
    <xf numFmtId="0" fontId="0" fillId="3" borderId="16" xfId="0" applyFill="1" applyBorder="1" applyProtection="1"/>
    <xf numFmtId="0" fontId="3" fillId="3" borderId="28" xfId="0" applyFont="1" applyFill="1" applyBorder="1" applyAlignment="1" applyProtection="1">
      <alignment horizontal="center" wrapText="1"/>
    </xf>
    <xf numFmtId="0" fontId="3" fillId="4" borderId="19" xfId="0" applyFont="1" applyFill="1" applyBorder="1" applyAlignment="1" applyProtection="1">
      <alignment horizontal="center" vertical="top" wrapText="1"/>
    </xf>
    <xf numFmtId="9" fontId="3" fillId="4" borderId="19" xfId="1" applyFont="1" applyFill="1" applyBorder="1" applyAlignment="1" applyProtection="1">
      <alignment horizontal="center" vertical="top" wrapText="1"/>
    </xf>
    <xf numFmtId="9" fontId="3" fillId="4" borderId="21" xfId="1" applyFont="1" applyFill="1" applyBorder="1" applyAlignment="1" applyProtection="1">
      <alignment horizontal="center" vertical="top" wrapText="1"/>
    </xf>
    <xf numFmtId="0" fontId="0" fillId="3" borderId="29" xfId="0" applyFill="1" applyBorder="1" applyProtection="1"/>
    <xf numFmtId="0" fontId="0" fillId="4" borderId="13" xfId="0" applyFont="1" applyFill="1" applyBorder="1" applyAlignment="1" applyProtection="1">
      <alignment horizontal="right"/>
    </xf>
    <xf numFmtId="0" fontId="0" fillId="3" borderId="30" xfId="0" applyFill="1" applyBorder="1" applyAlignment="1" applyProtection="1">
      <alignment horizontal="right"/>
    </xf>
    <xf numFmtId="0" fontId="0" fillId="0" borderId="0" xfId="0" applyFill="1" applyProtection="1"/>
    <xf numFmtId="0" fontId="0" fillId="5" borderId="0" xfId="0" applyFill="1" applyProtection="1"/>
    <xf numFmtId="0" fontId="0" fillId="0" borderId="30" xfId="0" applyFill="1" applyBorder="1" applyProtection="1"/>
    <xf numFmtId="0" fontId="0" fillId="2" borderId="0" xfId="0" applyFill="1" applyBorder="1"/>
    <xf numFmtId="0" fontId="0" fillId="2" borderId="0" xfId="0" applyFill="1" applyBorder="1" applyAlignment="1">
      <alignment wrapText="1"/>
    </xf>
    <xf numFmtId="0" fontId="3" fillId="0" borderId="0" xfId="0" applyFont="1"/>
    <xf numFmtId="0" fontId="0" fillId="0" borderId="0" xfId="0" applyAlignment="1">
      <alignment wrapText="1"/>
    </xf>
    <xf numFmtId="0" fontId="0" fillId="4" borderId="25" xfId="0" applyFill="1" applyBorder="1" applyAlignment="1" applyProtection="1">
      <alignment wrapText="1"/>
    </xf>
    <xf numFmtId="0" fontId="3" fillId="4" borderId="26" xfId="0" applyFont="1" applyFill="1" applyBorder="1" applyAlignment="1" applyProtection="1">
      <alignment horizontal="center" wrapText="1"/>
    </xf>
    <xf numFmtId="0" fontId="0" fillId="0" borderId="25" xfId="0" applyBorder="1" applyProtection="1"/>
    <xf numFmtId="0" fontId="3" fillId="0" borderId="31" xfId="0" applyFont="1" applyFill="1" applyBorder="1" applyAlignment="1" applyProtection="1">
      <alignment horizontal="left" vertical="top"/>
    </xf>
    <xf numFmtId="0" fontId="3" fillId="0" borderId="32" xfId="0" applyFont="1" applyBorder="1" applyAlignment="1" applyProtection="1">
      <alignment horizontal="left" vertical="top"/>
    </xf>
    <xf numFmtId="0" fontId="0" fillId="0" borderId="32" xfId="0" applyBorder="1" applyAlignment="1" applyProtection="1">
      <alignment horizontal="left"/>
    </xf>
    <xf numFmtId="0" fontId="3" fillId="0" borderId="32" xfId="0" applyFont="1" applyBorder="1" applyAlignment="1" applyProtection="1">
      <alignment horizontal="left"/>
    </xf>
    <xf numFmtId="1" fontId="3" fillId="0" borderId="32" xfId="0" applyNumberFormat="1" applyFont="1" applyBorder="1" applyAlignment="1" applyProtection="1">
      <alignment horizontal="left" vertical="top"/>
    </xf>
    <xf numFmtId="1" fontId="3" fillId="0" borderId="33" xfId="0" applyNumberFormat="1" applyFont="1" applyBorder="1" applyAlignment="1" applyProtection="1">
      <alignment horizontal="left" vertical="top"/>
    </xf>
    <xf numFmtId="0" fontId="0" fillId="4" borderId="37" xfId="0" applyFill="1" applyBorder="1" applyProtection="1"/>
    <xf numFmtId="0" fontId="0" fillId="4" borderId="38" xfId="0" applyFill="1" applyBorder="1" applyAlignment="1" applyProtection="1">
      <alignment wrapText="1"/>
    </xf>
    <xf numFmtId="0" fontId="3" fillId="4" borderId="39" xfId="0" applyFont="1" applyFill="1" applyBorder="1" applyAlignment="1" applyProtection="1">
      <alignment horizontal="center"/>
    </xf>
    <xf numFmtId="0" fontId="3" fillId="4" borderId="40" xfId="0" applyFont="1" applyFill="1" applyBorder="1" applyAlignment="1" applyProtection="1">
      <alignment horizontal="center" wrapText="1"/>
    </xf>
    <xf numFmtId="0" fontId="0" fillId="5" borderId="0" xfId="0" applyFill="1" applyAlignment="1" applyProtection="1">
      <alignment horizontal="center"/>
    </xf>
    <xf numFmtId="0" fontId="0" fillId="0" borderId="0" xfId="0" applyAlignment="1" applyProtection="1">
      <alignment horizontal="center"/>
    </xf>
    <xf numFmtId="9" fontId="0" fillId="0" borderId="0" xfId="0" applyNumberFormat="1" applyProtection="1"/>
    <xf numFmtId="0" fontId="3" fillId="2" borderId="0" xfId="0" applyFont="1" applyFill="1" applyBorder="1" applyAlignment="1">
      <alignment horizontal="right" vertical="top" wrapText="1"/>
    </xf>
    <xf numFmtId="0" fontId="0" fillId="2" borderId="7" xfId="0" applyFill="1" applyBorder="1" applyAlignment="1">
      <alignment vertical="center"/>
    </xf>
    <xf numFmtId="0" fontId="0" fillId="0" borderId="8" xfId="0" applyBorder="1"/>
    <xf numFmtId="0" fontId="0" fillId="0" borderId="11" xfId="0" applyBorder="1"/>
    <xf numFmtId="0" fontId="0" fillId="0" borderId="37" xfId="0" applyBorder="1"/>
    <xf numFmtId="0" fontId="3" fillId="5" borderId="24" xfId="0" applyFont="1" applyFill="1" applyBorder="1" applyAlignment="1">
      <alignment horizontal="center"/>
    </xf>
    <xf numFmtId="0" fontId="0" fillId="2" borderId="0" xfId="0" applyFill="1"/>
    <xf numFmtId="0" fontId="0" fillId="0" borderId="42" xfId="0" applyBorder="1"/>
    <xf numFmtId="0" fontId="0" fillId="0" borderId="5" xfId="0" applyBorder="1"/>
    <xf numFmtId="0" fontId="0" fillId="0" borderId="25" xfId="0" applyBorder="1"/>
    <xf numFmtId="0" fontId="3" fillId="2" borderId="0" xfId="0" applyFont="1" applyFill="1" applyBorder="1" applyAlignment="1"/>
    <xf numFmtId="0" fontId="3" fillId="2" borderId="0" xfId="0" applyFont="1" applyFill="1" applyBorder="1" applyAlignment="1">
      <alignment wrapText="1"/>
    </xf>
    <xf numFmtId="0" fontId="8" fillId="2" borderId="0" xfId="0" applyFont="1" applyFill="1" applyBorder="1" applyAlignment="1"/>
    <xf numFmtId="0" fontId="0" fillId="2" borderId="0" xfId="0" applyFill="1" applyBorder="1" applyAlignment="1">
      <alignment vertical="top" wrapText="1"/>
    </xf>
    <xf numFmtId="0" fontId="1" fillId="2" borderId="0" xfId="0" applyFont="1" applyFill="1" applyBorder="1" applyAlignment="1">
      <alignment vertical="top"/>
    </xf>
    <xf numFmtId="0" fontId="0" fillId="2" borderId="0" xfId="0" applyFill="1" applyBorder="1" applyAlignment="1">
      <alignment vertical="top"/>
    </xf>
    <xf numFmtId="0" fontId="3" fillId="5" borderId="17" xfId="0" applyFont="1" applyFill="1" applyBorder="1" applyAlignment="1">
      <alignment vertical="center"/>
    </xf>
    <xf numFmtId="0" fontId="3" fillId="5" borderId="17" xfId="0" applyFont="1" applyFill="1" applyBorder="1" applyAlignment="1">
      <alignment vertical="center" wrapText="1"/>
    </xf>
    <xf numFmtId="0" fontId="3" fillId="5" borderId="44" xfId="0" applyFont="1" applyFill="1" applyBorder="1" applyAlignment="1">
      <alignmen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0" fillId="2" borderId="3" xfId="0" applyFill="1" applyBorder="1"/>
    <xf numFmtId="0" fontId="0" fillId="0" borderId="54" xfId="0" applyFont="1" applyBorder="1" applyAlignment="1">
      <alignment horizontal="left"/>
    </xf>
    <xf numFmtId="0" fontId="0" fillId="0" borderId="55" xfId="0" applyFont="1" applyBorder="1" applyAlignment="1">
      <alignment horizontal="left"/>
    </xf>
    <xf numFmtId="0" fontId="0" fillId="0" borderId="56" xfId="0" applyFont="1" applyBorder="1" applyAlignment="1">
      <alignment horizontal="left"/>
    </xf>
    <xf numFmtId="0" fontId="3" fillId="5" borderId="43" xfId="0" applyFont="1" applyFill="1" applyBorder="1"/>
    <xf numFmtId="0" fontId="0" fillId="2" borderId="7" xfId="0" applyFont="1" applyFill="1" applyBorder="1" applyProtection="1"/>
    <xf numFmtId="0" fontId="0" fillId="2" borderId="0" xfId="0" applyFont="1" applyFill="1" applyBorder="1" applyProtection="1"/>
    <xf numFmtId="0" fontId="0" fillId="2" borderId="8" xfId="0" applyFont="1" applyFill="1" applyBorder="1" applyProtection="1"/>
    <xf numFmtId="0" fontId="0" fillId="2" borderId="7" xfId="0" applyFill="1" applyBorder="1" applyAlignment="1" applyProtection="1">
      <alignment vertical="center"/>
      <protection locked="0"/>
    </xf>
    <xf numFmtId="0" fontId="0" fillId="2" borderId="12" xfId="0" applyFill="1" applyBorder="1"/>
    <xf numFmtId="0" fontId="0" fillId="2" borderId="29" xfId="0" applyFill="1" applyBorder="1"/>
    <xf numFmtId="0" fontId="0" fillId="2" borderId="14" xfId="0" applyFill="1" applyBorder="1"/>
    <xf numFmtId="0" fontId="0" fillId="3" borderId="43" xfId="0" applyFill="1" applyBorder="1"/>
    <xf numFmtId="0" fontId="0" fillId="5" borderId="4" xfId="0" applyFill="1" applyBorder="1"/>
    <xf numFmtId="0" fontId="0" fillId="2" borderId="68" xfId="0" applyFill="1" applyBorder="1"/>
    <xf numFmtId="0" fontId="0" fillId="2" borderId="6" xfId="0" applyFill="1" applyBorder="1"/>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2" borderId="27" xfId="0" applyFill="1" applyBorder="1"/>
    <xf numFmtId="0" fontId="0" fillId="2" borderId="7" xfId="0" applyFill="1" applyBorder="1" applyAlignment="1">
      <alignment horizontal="center"/>
    </xf>
    <xf numFmtId="0" fontId="0" fillId="5" borderId="72" xfId="0" applyFill="1" applyBorder="1" applyAlignment="1">
      <alignment horizontal="center"/>
    </xf>
    <xf numFmtId="0" fontId="0" fillId="2" borderId="73" xfId="0" applyFill="1" applyBorder="1"/>
    <xf numFmtId="0" fontId="0" fillId="2" borderId="74" xfId="0" applyFill="1" applyBorder="1" applyAlignment="1">
      <alignment horizontal="center"/>
    </xf>
    <xf numFmtId="0" fontId="0" fillId="5" borderId="72" xfId="0" applyFill="1" applyBorder="1"/>
    <xf numFmtId="0" fontId="0" fillId="0" borderId="7" xfId="0" applyBorder="1"/>
    <xf numFmtId="0" fontId="0" fillId="0" borderId="75" xfId="0" applyBorder="1"/>
    <xf numFmtId="0" fontId="0" fillId="3" borderId="72" xfId="0" applyFill="1" applyBorder="1" applyAlignment="1">
      <alignment horizontal="center"/>
    </xf>
    <xf numFmtId="0" fontId="0" fillId="3" borderId="73" xfId="0" applyFill="1" applyBorder="1"/>
    <xf numFmtId="0" fontId="0" fillId="5" borderId="37" xfId="0" applyFill="1" applyBorder="1" applyAlignment="1">
      <alignment horizontal="center"/>
    </xf>
    <xf numFmtId="0" fontId="0" fillId="0" borderId="37" xfId="0" applyBorder="1" applyAlignment="1">
      <alignment horizontal="center"/>
    </xf>
    <xf numFmtId="0" fontId="0" fillId="0" borderId="41" xfId="0" applyBorder="1" applyAlignment="1">
      <alignment horizontal="center"/>
    </xf>
    <xf numFmtId="0" fontId="3" fillId="2" borderId="32" xfId="0" applyFont="1" applyFill="1" applyBorder="1" applyAlignment="1"/>
    <xf numFmtId="0" fontId="1" fillId="2" borderId="32" xfId="0" applyFont="1" applyFill="1" applyBorder="1" applyAlignment="1">
      <alignment horizontal="left" vertical="top" wrapText="1"/>
    </xf>
    <xf numFmtId="0" fontId="1" fillId="2" borderId="32" xfId="0" applyFont="1" applyFill="1" applyBorder="1" applyAlignment="1">
      <alignment vertical="top" wrapText="1"/>
    </xf>
    <xf numFmtId="0" fontId="0" fillId="2" borderId="32" xfId="0" applyFill="1" applyBorder="1" applyAlignment="1">
      <alignment vertical="top" wrapText="1"/>
    </xf>
    <xf numFmtId="0" fontId="0" fillId="2" borderId="33" xfId="0" applyFill="1" applyBorder="1" applyAlignment="1">
      <alignment vertical="top" wrapText="1"/>
    </xf>
    <xf numFmtId="0" fontId="8" fillId="2" borderId="86" xfId="0" applyFont="1" applyFill="1" applyBorder="1" applyAlignment="1">
      <alignment horizontal="left" wrapText="1"/>
    </xf>
    <xf numFmtId="0" fontId="8" fillId="2" borderId="86" xfId="0" applyFont="1" applyFill="1" applyBorder="1" applyAlignment="1">
      <alignment wrapText="1"/>
    </xf>
    <xf numFmtId="0" fontId="3" fillId="2" borderId="86" xfId="0" applyFont="1" applyFill="1" applyBorder="1" applyAlignment="1"/>
    <xf numFmtId="0" fontId="11" fillId="0" borderId="0" xfId="0" applyFont="1"/>
    <xf numFmtId="0" fontId="0" fillId="4" borderId="0" xfId="0" applyFill="1"/>
    <xf numFmtId="0" fontId="8" fillId="5" borderId="16" xfId="0" applyFont="1" applyFill="1" applyBorder="1" applyAlignment="1">
      <alignment vertical="center"/>
    </xf>
    <xf numFmtId="0" fontId="1" fillId="0" borderId="37" xfId="0" applyFont="1" applyBorder="1"/>
    <xf numFmtId="0" fontId="10" fillId="0" borderId="0" xfId="0" applyFont="1"/>
    <xf numFmtId="0" fontId="8" fillId="2" borderId="0" xfId="0" applyFont="1" applyFill="1" applyBorder="1" applyAlignment="1" applyProtection="1">
      <alignment horizontal="right"/>
    </xf>
    <xf numFmtId="0" fontId="0" fillId="6"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wrapText="1"/>
      <protection locked="0"/>
    </xf>
    <xf numFmtId="14" fontId="0" fillId="6" borderId="57" xfId="0" applyNumberFormat="1" applyFill="1" applyBorder="1" applyAlignment="1" applyProtection="1">
      <alignment horizontal="center"/>
      <protection locked="0"/>
    </xf>
    <xf numFmtId="14" fontId="0" fillId="6" borderId="46" xfId="0" applyNumberFormat="1" applyFill="1" applyBorder="1" applyAlignment="1" applyProtection="1">
      <alignment horizontal="center"/>
      <protection locked="0"/>
    </xf>
    <xf numFmtId="14" fontId="0" fillId="6" borderId="58" xfId="0" applyNumberFormat="1" applyFill="1" applyBorder="1" applyAlignment="1" applyProtection="1">
      <alignment horizontal="center"/>
      <protection locked="0"/>
    </xf>
    <xf numFmtId="14" fontId="0" fillId="6" borderId="49" xfId="0" applyNumberFormat="1" applyFill="1" applyBorder="1" applyAlignment="1" applyProtection="1">
      <alignment horizontal="center"/>
      <protection locked="0"/>
    </xf>
    <xf numFmtId="14" fontId="0" fillId="6" borderId="59" xfId="0" applyNumberFormat="1" applyFill="1" applyBorder="1" applyAlignment="1" applyProtection="1">
      <alignment horizontal="center"/>
      <protection locked="0"/>
    </xf>
    <xf numFmtId="14" fontId="0" fillId="6" borderId="52" xfId="0" applyNumberFormat="1" applyFill="1" applyBorder="1" applyAlignment="1" applyProtection="1">
      <alignment horizontal="center"/>
      <protection locked="0"/>
    </xf>
    <xf numFmtId="0" fontId="0" fillId="5" borderId="30" xfId="0" applyFill="1" applyBorder="1" applyProtection="1"/>
    <xf numFmtId="0" fontId="0" fillId="5" borderId="30" xfId="0" applyFill="1" applyBorder="1" applyAlignment="1" applyProtection="1">
      <alignment horizontal="center"/>
    </xf>
    <xf numFmtId="0" fontId="0" fillId="0" borderId="30" xfId="0" applyBorder="1" applyAlignment="1" applyProtection="1">
      <alignment horizontal="center"/>
    </xf>
    <xf numFmtId="0" fontId="0" fillId="5" borderId="29" xfId="0" applyFill="1" applyBorder="1" applyProtection="1"/>
    <xf numFmtId="0" fontId="0" fillId="0" borderId="29" xfId="0" applyFill="1" applyBorder="1" applyProtection="1"/>
    <xf numFmtId="0" fontId="0" fillId="3" borderId="61" xfId="0" applyFont="1" applyFill="1" applyBorder="1" applyAlignment="1" applyProtection="1">
      <alignment horizontal="center"/>
    </xf>
    <xf numFmtId="0" fontId="0" fillId="3" borderId="49" xfId="0" applyFont="1" applyFill="1" applyBorder="1" applyAlignment="1" applyProtection="1">
      <alignment horizontal="center"/>
    </xf>
    <xf numFmtId="0" fontId="0" fillId="3" borderId="50" xfId="0" applyFont="1" applyFill="1" applyBorder="1" applyAlignment="1" applyProtection="1">
      <alignment horizontal="center"/>
    </xf>
    <xf numFmtId="14" fontId="0" fillId="0" borderId="91" xfId="0" applyNumberFormat="1" applyBorder="1" applyAlignment="1" applyProtection="1">
      <alignment horizontal="center"/>
    </xf>
    <xf numFmtId="0" fontId="0" fillId="0" borderId="92" xfId="0" applyBorder="1" applyAlignment="1" applyProtection="1">
      <alignment horizontal="center"/>
    </xf>
    <xf numFmtId="0" fontId="0" fillId="0" borderId="93" xfId="0" applyBorder="1" applyAlignment="1" applyProtection="1">
      <alignment horizontal="center"/>
    </xf>
    <xf numFmtId="14" fontId="0" fillId="0" borderId="94" xfId="0" applyNumberFormat="1" applyBorder="1" applyAlignment="1" applyProtection="1">
      <alignment horizontal="center"/>
    </xf>
    <xf numFmtId="0" fontId="0" fillId="0" borderId="58" xfId="0" applyBorder="1" applyAlignment="1" applyProtection="1">
      <alignment horizontal="center"/>
    </xf>
    <xf numFmtId="0" fontId="0" fillId="0" borderId="95" xfId="0" applyBorder="1" applyAlignment="1" applyProtection="1">
      <alignment horizontal="center"/>
    </xf>
    <xf numFmtId="0" fontId="0" fillId="0" borderId="94" xfId="0" applyBorder="1" applyProtection="1"/>
    <xf numFmtId="0" fontId="0" fillId="0" borderId="58" xfId="0" applyBorder="1" applyProtection="1"/>
    <xf numFmtId="0" fontId="0" fillId="0" borderId="95" xfId="0" applyBorder="1" applyProtection="1"/>
    <xf numFmtId="0" fontId="0" fillId="0" borderId="96" xfId="0" applyBorder="1" applyProtection="1"/>
    <xf numFmtId="0" fontId="0" fillId="0" borderId="97" xfId="0" applyBorder="1" applyProtection="1"/>
    <xf numFmtId="0" fontId="0" fillId="0" borderId="98" xfId="0" applyBorder="1" applyProtection="1"/>
    <xf numFmtId="0" fontId="0" fillId="6" borderId="1" xfId="0" applyFill="1" applyBorder="1" applyAlignment="1" applyProtection="1">
      <alignment vertical="top" wrapText="1"/>
      <protection locked="0"/>
    </xf>
    <xf numFmtId="0" fontId="0" fillId="6" borderId="20" xfId="0" applyFill="1" applyBorder="1" applyAlignment="1" applyProtection="1">
      <alignment vertical="top" wrapText="1"/>
      <protection locked="0"/>
    </xf>
    <xf numFmtId="0" fontId="0" fillId="6" borderId="22" xfId="0" applyFill="1" applyBorder="1" applyAlignment="1" applyProtection="1">
      <alignment vertical="top" wrapText="1"/>
      <protection locked="0"/>
    </xf>
    <xf numFmtId="0" fontId="0" fillId="6" borderId="23" xfId="0" applyFill="1" applyBorder="1" applyAlignment="1" applyProtection="1">
      <alignment vertical="top" wrapText="1"/>
      <protection locked="0"/>
    </xf>
    <xf numFmtId="14" fontId="0" fillId="4" borderId="61" xfId="0" applyNumberFormat="1" applyFill="1" applyBorder="1" applyAlignment="1" applyProtection="1">
      <alignment horizontal="center"/>
    </xf>
    <xf numFmtId="14" fontId="0" fillId="4" borderId="49" xfId="0" applyNumberFormat="1" applyFill="1" applyBorder="1" applyAlignment="1" applyProtection="1">
      <alignment horizontal="center"/>
    </xf>
    <xf numFmtId="14" fontId="0" fillId="4" borderId="50" xfId="0" applyNumberFormat="1" applyFill="1" applyBorder="1" applyAlignment="1" applyProtection="1">
      <alignment horizontal="center"/>
    </xf>
    <xf numFmtId="0" fontId="8" fillId="4" borderId="86" xfId="0" applyFont="1" applyFill="1" applyBorder="1" applyAlignment="1">
      <alignment horizontal="left" wrapText="1"/>
    </xf>
    <xf numFmtId="0" fontId="1" fillId="4" borderId="32" xfId="0" applyFont="1" applyFill="1" applyBorder="1" applyAlignment="1">
      <alignment vertical="top" wrapText="1"/>
    </xf>
    <xf numFmtId="0" fontId="8" fillId="4" borderId="86" xfId="0" applyFont="1" applyFill="1" applyBorder="1" applyAlignment="1">
      <alignment wrapText="1"/>
    </xf>
    <xf numFmtId="0" fontId="3" fillId="4" borderId="86" xfId="0" applyFont="1" applyFill="1" applyBorder="1" applyAlignment="1"/>
    <xf numFmtId="0" fontId="0" fillId="4" borderId="32" xfId="0" applyFill="1" applyBorder="1" applyAlignment="1">
      <alignment vertical="top" wrapText="1"/>
    </xf>
    <xf numFmtId="0" fontId="0" fillId="0" borderId="90" xfId="0" applyFill="1" applyBorder="1" applyProtection="1">
      <protection locked="0"/>
    </xf>
    <xf numFmtId="0" fontId="0" fillId="0" borderId="89" xfId="0" applyFill="1" applyBorder="1" applyProtection="1">
      <protection locked="0"/>
    </xf>
    <xf numFmtId="0" fontId="0" fillId="0" borderId="88" xfId="0" applyFill="1" applyBorder="1" applyProtection="1">
      <protection locked="0"/>
    </xf>
    <xf numFmtId="0" fontId="0" fillId="0" borderId="87" xfId="0" applyFill="1" applyBorder="1" applyProtection="1">
      <protection locked="0"/>
    </xf>
    <xf numFmtId="14" fontId="0" fillId="0" borderId="87" xfId="0" applyNumberFormat="1" applyFill="1" applyBorder="1" applyAlignment="1" applyProtection="1">
      <alignment horizontal="center"/>
      <protection locked="0"/>
    </xf>
    <xf numFmtId="14" fontId="0" fillId="0" borderId="89" xfId="0" applyNumberFormat="1" applyFill="1" applyBorder="1" applyAlignment="1" applyProtection="1">
      <alignment horizontal="center"/>
      <protection locked="0"/>
    </xf>
    <xf numFmtId="0" fontId="0" fillId="0" borderId="61" xfId="0" applyFill="1" applyBorder="1" applyProtection="1">
      <protection locked="0"/>
    </xf>
    <xf numFmtId="0" fontId="0" fillId="0" borderId="50" xfId="0" applyFill="1" applyBorder="1" applyProtection="1">
      <protection locked="0"/>
    </xf>
    <xf numFmtId="0" fontId="0" fillId="0" borderId="48" xfId="0" applyFill="1" applyBorder="1" applyProtection="1">
      <protection locked="0"/>
    </xf>
    <xf numFmtId="0" fontId="0" fillId="0" borderId="49" xfId="0" applyFill="1" applyBorder="1" applyProtection="1">
      <protection locked="0"/>
    </xf>
    <xf numFmtId="14" fontId="0" fillId="0" borderId="49" xfId="0" applyNumberFormat="1" applyFill="1" applyBorder="1" applyAlignment="1" applyProtection="1">
      <alignment horizontal="center"/>
      <protection locked="0"/>
    </xf>
    <xf numFmtId="14" fontId="0" fillId="0" borderId="50" xfId="0" applyNumberFormat="1" applyFill="1" applyBorder="1" applyAlignment="1" applyProtection="1">
      <alignment horizontal="center"/>
      <protection locked="0"/>
    </xf>
    <xf numFmtId="0" fontId="0" fillId="0" borderId="61" xfId="0" applyFill="1" applyBorder="1" applyAlignment="1" applyProtection="1">
      <alignment horizontal="center"/>
      <protection locked="0"/>
    </xf>
    <xf numFmtId="0" fontId="0" fillId="0" borderId="49" xfId="0" applyFill="1" applyBorder="1" applyAlignment="1" applyProtection="1">
      <alignment horizontal="center"/>
      <protection locked="0"/>
    </xf>
    <xf numFmtId="0" fontId="0" fillId="0" borderId="50" xfId="0" applyFill="1" applyBorder="1" applyAlignment="1" applyProtection="1">
      <alignment horizontal="center"/>
      <protection locked="0"/>
    </xf>
    <xf numFmtId="14" fontId="0" fillId="6" borderId="49" xfId="0" applyNumberFormat="1" applyFill="1" applyBorder="1" applyAlignment="1" applyProtection="1">
      <alignment horizontal="center"/>
      <protection locked="0"/>
    </xf>
    <xf numFmtId="0" fontId="13" fillId="7" borderId="99" xfId="0" applyFont="1" applyFill="1" applyBorder="1" applyAlignment="1" applyProtection="1">
      <alignment horizontal="center" vertical="center" wrapText="1"/>
    </xf>
    <xf numFmtId="0" fontId="12" fillId="0" borderId="85" xfId="0" applyFont="1" applyFill="1" applyBorder="1" applyAlignment="1">
      <alignment horizontal="left" vertical="top" wrapText="1"/>
    </xf>
    <xf numFmtId="0" fontId="16" fillId="9" borderId="100" xfId="0" applyFont="1" applyFill="1" applyBorder="1" applyAlignment="1" applyProtection="1">
      <alignment horizontal="left" vertical="center"/>
    </xf>
    <xf numFmtId="0" fontId="0" fillId="4" borderId="25" xfId="0" applyFill="1" applyBorder="1"/>
    <xf numFmtId="0" fontId="1" fillId="4" borderId="25" xfId="0" applyFont="1" applyFill="1" applyBorder="1"/>
    <xf numFmtId="0" fontId="0" fillId="4" borderId="26" xfId="0" applyFill="1" applyBorder="1"/>
    <xf numFmtId="0" fontId="6" fillId="7" borderId="29" xfId="0" applyFont="1" applyFill="1" applyBorder="1" applyProtection="1"/>
    <xf numFmtId="0" fontId="6" fillId="7" borderId="12" xfId="0" applyFont="1" applyFill="1" applyBorder="1" applyProtection="1"/>
    <xf numFmtId="0" fontId="0" fillId="3" borderId="30" xfId="0" applyFill="1" applyBorder="1" applyAlignment="1" applyProtection="1">
      <alignment horizontal="right" wrapText="1"/>
    </xf>
    <xf numFmtId="14" fontId="0" fillId="6" borderId="61" xfId="0" applyNumberFormat="1" applyFill="1" applyBorder="1" applyAlignment="1" applyProtection="1">
      <alignment horizontal="center"/>
      <protection locked="0"/>
    </xf>
    <xf numFmtId="14" fontId="0" fillId="6" borderId="50" xfId="0" applyNumberFormat="1" applyFill="1" applyBorder="1" applyAlignment="1" applyProtection="1">
      <alignment horizontal="center"/>
      <protection locked="0"/>
    </xf>
    <xf numFmtId="0" fontId="0" fillId="6" borderId="101" xfId="0" applyFont="1" applyFill="1" applyBorder="1" applyAlignment="1" applyProtection="1">
      <alignment horizontal="center" vertical="center"/>
      <protection locked="0"/>
    </xf>
    <xf numFmtId="0" fontId="0" fillId="6" borderId="20" xfId="0" applyFont="1" applyFill="1" applyBorder="1" applyAlignment="1" applyProtection="1">
      <alignment horizontal="center" vertical="center"/>
      <protection locked="0"/>
    </xf>
    <xf numFmtId="0" fontId="0" fillId="6" borderId="26" xfId="0" applyFont="1" applyFill="1" applyBorder="1" applyAlignment="1" applyProtection="1">
      <alignment horizontal="center" vertical="center"/>
      <protection locked="0"/>
    </xf>
    <xf numFmtId="0" fontId="0" fillId="6" borderId="40" xfId="0" applyFont="1" applyFill="1" applyBorder="1" applyAlignment="1" applyProtection="1">
      <alignment horizontal="center" vertical="center"/>
      <protection locked="0"/>
    </xf>
    <xf numFmtId="0" fontId="0" fillId="6" borderId="15" xfId="0" applyFont="1" applyFill="1" applyBorder="1" applyAlignment="1" applyProtection="1">
      <alignment horizontal="center" vertical="center"/>
      <protection locked="0"/>
    </xf>
    <xf numFmtId="0" fontId="3" fillId="5" borderId="22" xfId="0" applyFont="1" applyFill="1" applyBorder="1" applyAlignment="1">
      <alignment horizontal="center" wrapText="1"/>
    </xf>
    <xf numFmtId="0" fontId="3" fillId="5" borderId="23" xfId="0" applyFont="1" applyFill="1" applyBorder="1" applyAlignment="1">
      <alignment horizontal="center" wrapText="1"/>
    </xf>
    <xf numFmtId="0" fontId="3" fillId="3" borderId="22" xfId="0" applyFont="1" applyFill="1" applyBorder="1" applyAlignment="1">
      <alignment horizontal="center" wrapText="1"/>
    </xf>
    <xf numFmtId="0" fontId="3" fillId="3" borderId="21" xfId="0" applyFont="1" applyFill="1" applyBorder="1" applyAlignment="1">
      <alignment horizontal="center" wrapText="1"/>
    </xf>
    <xf numFmtId="0" fontId="3" fillId="3" borderId="23" xfId="0" applyFont="1" applyFill="1" applyBorder="1" applyAlignment="1">
      <alignment horizontal="center" wrapText="1"/>
    </xf>
    <xf numFmtId="0" fontId="0" fillId="2" borderId="106" xfId="0" applyFont="1" applyFill="1" applyBorder="1" applyAlignment="1">
      <alignment horizontal="center" vertical="center"/>
    </xf>
    <xf numFmtId="9" fontId="0" fillId="6" borderId="22" xfId="1" applyFont="1" applyFill="1" applyBorder="1" applyAlignment="1" applyProtection="1">
      <alignment horizontal="center" vertical="center"/>
      <protection locked="0"/>
    </xf>
    <xf numFmtId="9" fontId="0" fillId="6" borderId="23" xfId="1" applyFont="1" applyFill="1" applyBorder="1" applyAlignment="1" applyProtection="1">
      <alignment horizontal="center" vertical="center"/>
      <protection locked="0"/>
    </xf>
    <xf numFmtId="9" fontId="0" fillId="6" borderId="104" xfId="1" applyFont="1" applyFill="1" applyBorder="1" applyAlignment="1" applyProtection="1">
      <alignment horizontal="center" vertical="center"/>
      <protection locked="0"/>
    </xf>
    <xf numFmtId="0" fontId="0" fillId="2" borderId="107" xfId="0" applyFont="1" applyFill="1" applyBorder="1" applyAlignment="1">
      <alignment horizontal="center" vertical="center"/>
    </xf>
    <xf numFmtId="0" fontId="0" fillId="2" borderId="108"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3" fillId="5" borderId="21" xfId="0" applyFont="1" applyFill="1" applyBorder="1" applyAlignment="1">
      <alignment horizontal="center" wrapText="1"/>
    </xf>
    <xf numFmtId="0" fontId="0" fillId="6" borderId="39" xfId="0" applyFont="1" applyFill="1" applyBorder="1" applyAlignment="1" applyProtection="1">
      <alignment horizontal="center" vertical="center"/>
      <protection locked="0"/>
    </xf>
    <xf numFmtId="0" fontId="0" fillId="6" borderId="19" xfId="0" applyFont="1" applyFill="1" applyBorder="1" applyAlignment="1" applyProtection="1">
      <alignment horizontal="center" vertical="center"/>
      <protection locked="0"/>
    </xf>
    <xf numFmtId="9" fontId="0" fillId="6" borderId="21" xfId="1" applyFont="1" applyFill="1" applyBorder="1" applyAlignment="1" applyProtection="1">
      <alignment horizontal="center" vertical="center"/>
      <protection locked="0"/>
    </xf>
    <xf numFmtId="0" fontId="0" fillId="2" borderId="19"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73" xfId="0" applyFont="1" applyFill="1" applyBorder="1"/>
    <xf numFmtId="0" fontId="0" fillId="2" borderId="33" xfId="0" applyFont="1" applyFill="1" applyBorder="1"/>
    <xf numFmtId="0" fontId="3" fillId="2" borderId="7" xfId="0" applyFont="1" applyFill="1" applyBorder="1" applyAlignment="1">
      <alignment horizontal="right"/>
    </xf>
    <xf numFmtId="0" fontId="3" fillId="0" borderId="7" xfId="0" applyFont="1" applyFill="1" applyBorder="1" applyAlignment="1">
      <alignment horizontal="right"/>
    </xf>
    <xf numFmtId="0" fontId="2" fillId="2" borderId="0" xfId="0" applyFont="1" applyFill="1" applyBorder="1" applyAlignment="1"/>
    <xf numFmtId="0" fontId="2" fillId="2" borderId="9" xfId="0" applyFont="1" applyFill="1" applyBorder="1" applyAlignment="1"/>
    <xf numFmtId="0" fontId="0" fillId="2" borderId="4" xfId="0" applyFont="1" applyFill="1" applyBorder="1"/>
    <xf numFmtId="0" fontId="0" fillId="2" borderId="5" xfId="0" applyFont="1" applyFill="1" applyBorder="1"/>
    <xf numFmtId="0" fontId="0" fillId="2" borderId="6" xfId="0" applyFont="1" applyFill="1" applyBorder="1"/>
    <xf numFmtId="0" fontId="0" fillId="0" borderId="4" xfId="0" applyFill="1" applyBorder="1"/>
    <xf numFmtId="0" fontId="0" fillId="2" borderId="111" xfId="0" applyFont="1" applyFill="1" applyBorder="1" applyAlignment="1">
      <alignment horizontal="center" vertical="center"/>
    </xf>
    <xf numFmtId="0" fontId="3" fillId="5" borderId="105" xfId="0" applyFont="1" applyFill="1" applyBorder="1" applyAlignment="1">
      <alignment horizontal="center" vertical="center" wrapText="1"/>
    </xf>
    <xf numFmtId="0" fontId="3" fillId="3" borderId="34" xfId="0" applyFont="1" applyFill="1" applyBorder="1" applyAlignment="1">
      <alignment horizontal="center" vertical="center"/>
    </xf>
    <xf numFmtId="0" fontId="0" fillId="0" borderId="16" xfId="0" applyFont="1" applyFill="1" applyBorder="1" applyAlignment="1">
      <alignment horizontal="center" vertical="center" wrapText="1"/>
    </xf>
    <xf numFmtId="0" fontId="3" fillId="3" borderId="36" xfId="0" applyFont="1" applyFill="1" applyBorder="1" applyAlignment="1">
      <alignment horizontal="center" vertical="center"/>
    </xf>
    <xf numFmtId="0" fontId="0" fillId="2" borderId="18" xfId="0" applyFont="1" applyFill="1" applyBorder="1" applyAlignment="1">
      <alignment horizontal="center" vertical="center" wrapText="1"/>
    </xf>
    <xf numFmtId="0" fontId="0" fillId="0" borderId="7" xfId="0" applyBorder="1" applyProtection="1">
      <protection locked="0"/>
    </xf>
    <xf numFmtId="0" fontId="0" fillId="0" borderId="0" xfId="0" applyBorder="1" applyProtection="1">
      <protection locked="0"/>
    </xf>
    <xf numFmtId="0" fontId="0" fillId="0" borderId="0" xfId="0" applyBorder="1" applyProtection="1"/>
    <xf numFmtId="0" fontId="0" fillId="0" borderId="4" xfId="0" applyFill="1" applyBorder="1" applyProtection="1"/>
    <xf numFmtId="0" fontId="0" fillId="6" borderId="19" xfId="0" applyFont="1" applyFill="1" applyBorder="1" applyAlignment="1" applyProtection="1">
      <alignment horizontal="center" vertical="center" wrapText="1"/>
      <protection locked="0"/>
    </xf>
    <xf numFmtId="0" fontId="0" fillId="6" borderId="21" xfId="0" applyFont="1" applyFill="1" applyBorder="1" applyAlignment="1" applyProtection="1">
      <alignment horizontal="center" vertical="center" wrapText="1"/>
      <protection locked="0"/>
    </xf>
    <xf numFmtId="0" fontId="0" fillId="6" borderId="22" xfId="0" applyFont="1" applyFill="1" applyBorder="1" applyAlignment="1" applyProtection="1">
      <alignment horizontal="center" vertical="center" wrapText="1"/>
      <protection locked="0"/>
    </xf>
    <xf numFmtId="0" fontId="0" fillId="6" borderId="22" xfId="0" applyFont="1" applyFill="1" applyBorder="1" applyAlignment="1" applyProtection="1">
      <alignment horizontal="center" vertical="center"/>
      <protection locked="0"/>
    </xf>
    <xf numFmtId="0" fontId="0" fillId="6" borderId="104" xfId="0" applyFont="1" applyFill="1" applyBorder="1" applyAlignment="1" applyProtection="1">
      <alignment horizontal="center" vertical="center"/>
      <protection locked="0"/>
    </xf>
    <xf numFmtId="0" fontId="0" fillId="6" borderId="23" xfId="0" applyFont="1" applyFill="1" applyBorder="1" applyAlignment="1" applyProtection="1">
      <alignment horizontal="center" vertical="center"/>
      <protection locked="0"/>
    </xf>
    <xf numFmtId="0" fontId="2" fillId="2" borderId="0" xfId="0" applyFont="1" applyFill="1" applyBorder="1" applyAlignment="1" applyProtection="1"/>
    <xf numFmtId="0" fontId="0" fillId="6" borderId="108" xfId="0" applyFont="1" applyFill="1" applyBorder="1" applyAlignment="1" applyProtection="1">
      <alignment horizontal="center" vertical="center"/>
      <protection locked="0"/>
    </xf>
    <xf numFmtId="0" fontId="0" fillId="6" borderId="112" xfId="0" applyFont="1" applyFill="1" applyBorder="1" applyAlignment="1" applyProtection="1">
      <alignment horizontal="center" vertical="center"/>
      <protection locked="0"/>
    </xf>
    <xf numFmtId="0" fontId="0" fillId="2" borderId="106" xfId="0" applyFont="1" applyFill="1" applyBorder="1" applyAlignment="1" applyProtection="1">
      <alignment horizontal="center" vertical="center"/>
      <protection locked="0"/>
    </xf>
    <xf numFmtId="0" fontId="0" fillId="2" borderId="107" xfId="0" applyFont="1" applyFill="1" applyBorder="1" applyAlignment="1" applyProtection="1">
      <alignment horizontal="center" vertical="center"/>
      <protection locked="0"/>
    </xf>
    <xf numFmtId="0" fontId="0" fillId="6" borderId="39" xfId="0" applyFont="1" applyFill="1" applyBorder="1" applyAlignment="1" applyProtection="1">
      <alignment horizontal="center" vertical="center" wrapText="1"/>
      <protection locked="0"/>
    </xf>
    <xf numFmtId="0" fontId="0" fillId="6" borderId="26" xfId="0" applyFont="1" applyFill="1" applyBorder="1" applyAlignment="1" applyProtection="1">
      <alignment horizontal="center" vertical="center" wrapText="1"/>
      <protection locked="0"/>
    </xf>
    <xf numFmtId="0" fontId="0" fillId="6" borderId="14" xfId="0" applyFont="1" applyFill="1" applyBorder="1" applyAlignment="1" applyProtection="1">
      <alignment horizontal="center" vertical="center"/>
      <protection locked="0"/>
    </xf>
    <xf numFmtId="0" fontId="0" fillId="2" borderId="111" xfId="0" applyFont="1" applyFill="1" applyBorder="1" applyAlignment="1" applyProtection="1">
      <alignment horizontal="center" vertical="center"/>
      <protection locked="0"/>
    </xf>
    <xf numFmtId="0" fontId="3" fillId="3" borderId="113" xfId="0" applyFont="1" applyFill="1" applyBorder="1" applyAlignment="1" applyProtection="1">
      <alignment horizontal="center" vertical="center"/>
    </xf>
    <xf numFmtId="0" fontId="3" fillId="3" borderId="114" xfId="0" applyFont="1" applyFill="1" applyBorder="1" applyAlignment="1" applyProtection="1">
      <alignment horizontal="center" vertical="center"/>
    </xf>
    <xf numFmtId="0" fontId="3" fillId="5" borderId="22" xfId="0" applyFont="1" applyFill="1" applyBorder="1" applyAlignment="1" applyProtection="1">
      <alignment horizontal="center" wrapText="1"/>
    </xf>
    <xf numFmtId="0" fontId="3" fillId="5" borderId="23" xfId="0" applyFont="1" applyFill="1" applyBorder="1" applyAlignment="1" applyProtection="1">
      <alignment horizontal="center" wrapText="1"/>
    </xf>
    <xf numFmtId="0" fontId="3" fillId="3" borderId="104" xfId="0" applyFont="1" applyFill="1" applyBorder="1" applyAlignment="1" applyProtection="1">
      <alignment horizontal="center" wrapText="1"/>
    </xf>
    <xf numFmtId="0" fontId="3" fillId="3" borderId="22" xfId="0" applyFont="1" applyFill="1" applyBorder="1" applyAlignment="1" applyProtection="1">
      <alignment horizontal="center" wrapText="1"/>
    </xf>
    <xf numFmtId="0" fontId="3" fillId="3" borderId="112" xfId="0" applyFont="1" applyFill="1" applyBorder="1" applyAlignment="1" applyProtection="1">
      <alignment horizontal="center" wrapText="1"/>
    </xf>
    <xf numFmtId="0" fontId="3" fillId="5" borderId="105" xfId="0" applyFont="1" applyFill="1" applyBorder="1" applyAlignment="1" applyProtection="1">
      <alignment horizontal="center" vertical="center" wrapText="1"/>
    </xf>
    <xf numFmtId="0" fontId="0" fillId="5" borderId="44" xfId="0" applyFont="1" applyFill="1" applyBorder="1" applyAlignment="1"/>
    <xf numFmtId="0" fontId="0" fillId="3" borderId="44" xfId="0" applyFont="1" applyFill="1" applyBorder="1" applyAlignment="1"/>
    <xf numFmtId="0" fontId="0" fillId="5" borderId="16" xfId="0" applyFont="1" applyFill="1" applyBorder="1" applyAlignment="1"/>
    <xf numFmtId="0" fontId="0" fillId="5" borderId="17" xfId="0" applyFont="1" applyFill="1" applyBorder="1" applyAlignment="1"/>
    <xf numFmtId="0" fontId="0" fillId="3" borderId="16" xfId="0" applyFont="1" applyFill="1" applyBorder="1" applyAlignment="1"/>
    <xf numFmtId="0" fontId="0" fillId="3" borderId="17" xfId="0" applyFont="1" applyFill="1" applyBorder="1" applyAlignment="1"/>
    <xf numFmtId="0" fontId="8" fillId="0" borderId="0" xfId="0" applyFont="1" applyAlignment="1" applyProtection="1">
      <protection locked="0"/>
    </xf>
    <xf numFmtId="0" fontId="3" fillId="0" borderId="0" xfId="0" applyFont="1" applyProtection="1"/>
    <xf numFmtId="0" fontId="3" fillId="5" borderId="14" xfId="0" applyFont="1" applyFill="1" applyBorder="1" applyProtection="1">
      <protection locked="0"/>
    </xf>
    <xf numFmtId="0" fontId="3" fillId="5" borderId="15" xfId="0" applyFont="1" applyFill="1" applyBorder="1" applyProtection="1">
      <protection locked="0"/>
    </xf>
    <xf numFmtId="0" fontId="3" fillId="5" borderId="2" xfId="0" applyFont="1" applyFill="1" applyBorder="1" applyProtection="1">
      <protection locked="0"/>
    </xf>
    <xf numFmtId="0" fontId="1" fillId="6" borderId="2" xfId="0" applyFont="1" applyFill="1" applyBorder="1" applyAlignment="1" applyProtection="1">
      <protection locked="0"/>
    </xf>
    <xf numFmtId="0" fontId="1" fillId="6" borderId="3" xfId="0" applyFont="1" applyFill="1" applyBorder="1" applyAlignment="1" applyProtection="1">
      <protection locked="0"/>
    </xf>
    <xf numFmtId="0" fontId="1" fillId="6" borderId="2" xfId="0" applyFont="1" applyFill="1" applyBorder="1" applyAlignment="1" applyProtection="1"/>
    <xf numFmtId="0" fontId="1" fillId="6" borderId="3" xfId="0" applyFont="1" applyFill="1" applyBorder="1" applyAlignment="1" applyProtection="1"/>
    <xf numFmtId="0" fontId="6" fillId="10" borderId="29" xfId="0" applyFont="1" applyFill="1" applyBorder="1" applyProtection="1">
      <protection locked="0"/>
    </xf>
    <xf numFmtId="0" fontId="6" fillId="10" borderId="30" xfId="0" applyFont="1" applyFill="1" applyBorder="1" applyProtection="1">
      <protection locked="0"/>
    </xf>
    <xf numFmtId="0" fontId="0" fillId="11" borderId="55" xfId="0" applyFont="1" applyFill="1" applyBorder="1" applyAlignment="1" applyProtection="1">
      <alignment horizontal="center"/>
    </xf>
    <xf numFmtId="0" fontId="0" fillId="11" borderId="118" xfId="0" applyFont="1" applyFill="1" applyBorder="1" applyAlignment="1" applyProtection="1">
      <alignment horizontal="center"/>
    </xf>
    <xf numFmtId="0" fontId="0" fillId="11" borderId="29" xfId="0" applyFill="1" applyBorder="1" applyProtection="1"/>
    <xf numFmtId="0" fontId="0" fillId="11" borderId="30" xfId="0" applyFill="1" applyBorder="1" applyAlignment="1" applyProtection="1">
      <alignment horizontal="right"/>
    </xf>
    <xf numFmtId="0" fontId="7" fillId="11" borderId="61" xfId="0" applyFont="1" applyFill="1" applyBorder="1" applyProtection="1"/>
    <xf numFmtId="0" fontId="0" fillId="11" borderId="49" xfId="0" applyFont="1" applyFill="1" applyBorder="1" applyAlignment="1" applyProtection="1">
      <alignment horizontal="center"/>
    </xf>
    <xf numFmtId="0" fontId="0" fillId="11" borderId="63" xfId="0" applyFont="1" applyFill="1" applyBorder="1" applyAlignment="1" applyProtection="1">
      <alignment horizontal="center"/>
    </xf>
    <xf numFmtId="0" fontId="3" fillId="5" borderId="2" xfId="0" applyFont="1" applyFill="1" applyBorder="1" applyAlignment="1" applyProtection="1">
      <alignment horizontal="center"/>
      <protection locked="0"/>
    </xf>
    <xf numFmtId="0" fontId="3" fillId="5" borderId="15" xfId="0" applyFont="1" applyFill="1" applyBorder="1" applyAlignment="1" applyProtection="1">
      <alignment horizontal="center"/>
      <protection locked="0"/>
    </xf>
    <xf numFmtId="0" fontId="18" fillId="10" borderId="61" xfId="0" applyFont="1" applyFill="1" applyBorder="1" applyProtection="1">
      <protection locked="0"/>
    </xf>
    <xf numFmtId="0" fontId="19" fillId="10" borderId="49" xfId="0" applyFont="1" applyFill="1" applyBorder="1" applyProtection="1">
      <protection locked="0"/>
    </xf>
    <xf numFmtId="0" fontId="19" fillId="10" borderId="50" xfId="0" applyFont="1" applyFill="1" applyBorder="1" applyProtection="1">
      <protection locked="0"/>
    </xf>
    <xf numFmtId="0" fontId="15" fillId="8" borderId="100" xfId="0" applyFont="1" applyFill="1" applyBorder="1" applyAlignment="1" applyProtection="1">
      <alignment horizontal="left" vertical="center" wrapText="1"/>
    </xf>
    <xf numFmtId="0" fontId="17" fillId="7" borderId="4" xfId="0" applyFont="1" applyFill="1" applyBorder="1" applyAlignment="1">
      <alignment horizontal="center"/>
    </xf>
    <xf numFmtId="0" fontId="17" fillId="7" borderId="5" xfId="0" applyFont="1" applyFill="1" applyBorder="1" applyAlignment="1">
      <alignment horizontal="center"/>
    </xf>
    <xf numFmtId="0" fontId="17" fillId="7" borderId="6" xfId="0" applyFont="1" applyFill="1" applyBorder="1" applyAlignment="1">
      <alignment horizontal="center"/>
    </xf>
    <xf numFmtId="0" fontId="1" fillId="6" borderId="2" xfId="0" applyFont="1" applyFill="1" applyBorder="1" applyAlignment="1" applyProtection="1">
      <alignment horizontal="center"/>
      <protection locked="0"/>
    </xf>
    <xf numFmtId="0" fontId="1" fillId="6" borderId="27" xfId="0" applyFont="1" applyFill="1" applyBorder="1" applyAlignment="1" applyProtection="1">
      <alignment horizontal="center"/>
      <protection locked="0"/>
    </xf>
    <xf numFmtId="14" fontId="0" fillId="6" borderId="3" xfId="0" applyNumberFormat="1" applyFont="1" applyFill="1" applyBorder="1" applyAlignment="1" applyProtection="1">
      <alignment horizontal="center"/>
      <protection locked="0"/>
    </xf>
    <xf numFmtId="14" fontId="0" fillId="6" borderId="110" xfId="0" applyNumberFormat="1" applyFont="1" applyFill="1" applyBorder="1" applyAlignment="1" applyProtection="1">
      <alignment horizontal="center"/>
      <protection locked="0"/>
    </xf>
    <xf numFmtId="14" fontId="1" fillId="6" borderId="3" xfId="0" applyNumberFormat="1" applyFont="1" applyFill="1" applyBorder="1" applyAlignment="1" applyProtection="1">
      <alignment horizontal="center"/>
      <protection locked="0"/>
    </xf>
    <xf numFmtId="14" fontId="1" fillId="6" borderId="110" xfId="0" applyNumberFormat="1" applyFont="1" applyFill="1" applyBorder="1" applyAlignment="1" applyProtection="1">
      <alignment horizontal="center"/>
      <protection locked="0"/>
    </xf>
    <xf numFmtId="0" fontId="0" fillId="6" borderId="3" xfId="0" applyFont="1" applyFill="1" applyBorder="1" applyAlignment="1" applyProtection="1">
      <alignment horizontal="center"/>
      <protection locked="0"/>
    </xf>
    <xf numFmtId="0" fontId="0" fillId="6" borderId="110" xfId="0" applyFont="1" applyFill="1" applyBorder="1" applyAlignment="1" applyProtection="1">
      <alignment horizontal="center"/>
      <protection locked="0"/>
    </xf>
    <xf numFmtId="0" fontId="1" fillId="2" borderId="109"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0" fillId="2" borderId="109"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5" borderId="103" xfId="0" applyFont="1" applyFill="1" applyBorder="1" applyAlignment="1">
      <alignment horizontal="center"/>
    </xf>
    <xf numFmtId="0" fontId="0" fillId="5" borderId="102" xfId="0" applyFont="1" applyFill="1" applyBorder="1" applyAlignment="1">
      <alignment horizontal="center"/>
    </xf>
    <xf numFmtId="0" fontId="0" fillId="5" borderId="44" xfId="0" applyFont="1" applyFill="1" applyBorder="1" applyAlignment="1">
      <alignment horizontal="center"/>
    </xf>
    <xf numFmtId="0" fontId="0" fillId="3" borderId="103" xfId="0" applyFont="1" applyFill="1" applyBorder="1" applyAlignment="1">
      <alignment horizontal="center"/>
    </xf>
    <xf numFmtId="0" fontId="0" fillId="3" borderId="102" xfId="0" applyFont="1" applyFill="1" applyBorder="1" applyAlignment="1">
      <alignment horizontal="center"/>
    </xf>
    <xf numFmtId="0" fontId="0" fillId="3" borderId="44" xfId="0" applyFont="1" applyFill="1" applyBorder="1" applyAlignment="1">
      <alignment horizontal="center"/>
    </xf>
    <xf numFmtId="0" fontId="0" fillId="5" borderId="103" xfId="0" applyFont="1" applyFill="1" applyBorder="1" applyAlignment="1" applyProtection="1">
      <alignment horizontal="center"/>
    </xf>
    <xf numFmtId="0" fontId="0" fillId="5" borderId="102" xfId="0" applyFont="1" applyFill="1" applyBorder="1" applyAlignment="1" applyProtection="1">
      <alignment horizontal="center"/>
    </xf>
    <xf numFmtId="0" fontId="0" fillId="5" borderId="44" xfId="0" applyFont="1" applyFill="1" applyBorder="1" applyAlignment="1" applyProtection="1">
      <alignment horizontal="center"/>
    </xf>
    <xf numFmtId="0" fontId="0" fillId="3" borderId="102" xfId="0" applyFont="1" applyFill="1" applyBorder="1" applyAlignment="1" applyProtection="1">
      <alignment horizontal="center"/>
    </xf>
    <xf numFmtId="0" fontId="0" fillId="3" borderId="44" xfId="0" applyFont="1" applyFill="1" applyBorder="1" applyAlignment="1" applyProtection="1">
      <alignment horizontal="center"/>
    </xf>
    <xf numFmtId="0" fontId="17" fillId="7" borderId="115" xfId="0" applyFont="1" applyFill="1" applyBorder="1" applyAlignment="1" applyProtection="1">
      <alignment horizontal="center"/>
    </xf>
    <xf numFmtId="0" fontId="17" fillId="7" borderId="116" xfId="0" applyFont="1" applyFill="1" applyBorder="1" applyAlignment="1" applyProtection="1">
      <alignment horizontal="center"/>
    </xf>
    <xf numFmtId="0" fontId="17" fillId="7" borderId="117" xfId="0" applyFont="1" applyFill="1" applyBorder="1" applyAlignment="1" applyProtection="1">
      <alignment horizontal="center"/>
    </xf>
    <xf numFmtId="14" fontId="0" fillId="6" borderId="64" xfId="0" applyNumberFormat="1" applyFill="1" applyBorder="1" applyAlignment="1" applyProtection="1">
      <alignment horizontal="center"/>
      <protection locked="0"/>
    </xf>
    <xf numFmtId="14" fontId="0" fillId="6" borderId="45" xfId="0" applyNumberFormat="1" applyFill="1" applyBorder="1" applyAlignment="1" applyProtection="1">
      <alignment horizontal="center"/>
      <protection locked="0"/>
    </xf>
    <xf numFmtId="14" fontId="0" fillId="6" borderId="65" xfId="0" applyNumberFormat="1" applyFill="1" applyBorder="1" applyAlignment="1" applyProtection="1">
      <alignment horizontal="center"/>
      <protection locked="0"/>
    </xf>
    <xf numFmtId="14" fontId="0" fillId="6" borderId="48" xfId="0" applyNumberFormat="1" applyFill="1" applyBorder="1" applyAlignment="1" applyProtection="1">
      <alignment horizontal="center"/>
      <protection locked="0"/>
    </xf>
    <xf numFmtId="14" fontId="0" fillId="6" borderId="66" xfId="0" applyNumberFormat="1" applyFill="1" applyBorder="1" applyAlignment="1" applyProtection="1">
      <alignment horizontal="center"/>
      <protection locked="0"/>
    </xf>
    <xf numFmtId="14" fontId="0" fillId="6" borderId="51" xfId="0" applyNumberFormat="1" applyFill="1" applyBorder="1" applyAlignment="1" applyProtection="1">
      <alignment horizontal="center"/>
      <protection locked="0"/>
    </xf>
    <xf numFmtId="0" fontId="1" fillId="2" borderId="5" xfId="0" applyFont="1" applyFill="1" applyBorder="1" applyAlignment="1">
      <alignment vertical="center" wrapText="1"/>
    </xf>
    <xf numFmtId="0" fontId="1" fillId="2" borderId="0" xfId="0" applyFont="1" applyFill="1" applyBorder="1" applyAlignment="1">
      <alignment vertical="center" wrapText="1"/>
    </xf>
    <xf numFmtId="0" fontId="1" fillId="2" borderId="2" xfId="0" applyFont="1" applyFill="1" applyBorder="1" applyAlignment="1">
      <alignment vertical="center" wrapText="1"/>
    </xf>
    <xf numFmtId="0" fontId="1" fillId="2" borderId="43" xfId="0" applyFont="1" applyFill="1" applyBorder="1" applyAlignment="1">
      <alignment vertical="center" wrapText="1"/>
    </xf>
    <xf numFmtId="0" fontId="3" fillId="5" borderId="12" xfId="0" applyFont="1" applyFill="1" applyBorder="1" applyAlignment="1">
      <alignment horizontal="center"/>
    </xf>
    <xf numFmtId="0" fontId="3" fillId="5" borderId="43" xfId="0" applyFont="1" applyFill="1" applyBorder="1" applyAlignment="1">
      <alignment horizontal="center"/>
    </xf>
    <xf numFmtId="0" fontId="3" fillId="5" borderId="73" xfId="0" applyFont="1" applyFill="1" applyBorder="1" applyAlignment="1">
      <alignment horizontal="center"/>
    </xf>
    <xf numFmtId="14" fontId="0" fillId="6" borderId="46" xfId="0" applyNumberFormat="1" applyFill="1" applyBorder="1" applyAlignment="1" applyProtection="1">
      <alignment horizontal="center"/>
      <protection locked="0"/>
    </xf>
    <xf numFmtId="14" fontId="0" fillId="6" borderId="76" xfId="0" applyNumberFormat="1" applyFill="1" applyBorder="1" applyAlignment="1" applyProtection="1">
      <alignment horizontal="center"/>
      <protection locked="0"/>
    </xf>
    <xf numFmtId="14" fontId="0" fillId="6" borderId="49" xfId="0" applyNumberFormat="1" applyFill="1" applyBorder="1" applyAlignment="1" applyProtection="1">
      <alignment horizontal="center"/>
      <protection locked="0"/>
    </xf>
    <xf numFmtId="14" fontId="0" fillId="6" borderId="77" xfId="0" applyNumberFormat="1" applyFill="1" applyBorder="1" applyAlignment="1" applyProtection="1">
      <alignment horizontal="center"/>
      <protection locked="0"/>
    </xf>
    <xf numFmtId="14" fontId="0" fillId="6" borderId="52" xfId="0" applyNumberFormat="1" applyFill="1" applyBorder="1" applyAlignment="1" applyProtection="1">
      <alignment horizontal="center"/>
      <protection locked="0"/>
    </xf>
    <xf numFmtId="14" fontId="0" fillId="6" borderId="84" xfId="0" applyNumberFormat="1" applyFill="1" applyBorder="1" applyAlignment="1" applyProtection="1">
      <alignment horizontal="center"/>
      <protection locked="0"/>
    </xf>
    <xf numFmtId="0" fontId="0" fillId="6" borderId="48" xfId="0" applyFill="1" applyBorder="1" applyAlignment="1" applyProtection="1">
      <alignment horizontal="left"/>
      <protection locked="0"/>
    </xf>
    <xf numFmtId="0" fontId="0" fillId="6" borderId="49" xfId="0" applyFill="1" applyBorder="1" applyAlignment="1" applyProtection="1">
      <alignment horizontal="left"/>
      <protection locked="0"/>
    </xf>
    <xf numFmtId="0" fontId="0" fillId="6" borderId="63" xfId="0" applyFill="1" applyBorder="1" applyAlignment="1" applyProtection="1">
      <alignment horizontal="left"/>
      <protection locked="0"/>
    </xf>
    <xf numFmtId="0" fontId="0" fillId="6" borderId="77" xfId="0" applyFill="1" applyBorder="1" applyAlignment="1" applyProtection="1">
      <alignment horizontal="left"/>
      <protection locked="0"/>
    </xf>
    <xf numFmtId="0" fontId="0" fillId="6" borderId="81" xfId="0" applyFill="1" applyBorder="1" applyAlignment="1" applyProtection="1">
      <alignment horizontal="left"/>
      <protection locked="0"/>
    </xf>
    <xf numFmtId="0" fontId="0" fillId="6" borderId="79" xfId="0" applyFill="1" applyBorder="1" applyAlignment="1" applyProtection="1">
      <alignment horizontal="left"/>
      <protection locked="0"/>
    </xf>
    <xf numFmtId="0" fontId="0" fillId="6" borderId="80" xfId="0" applyFill="1" applyBorder="1" applyAlignment="1" applyProtection="1">
      <alignment horizontal="left"/>
      <protection locked="0"/>
    </xf>
    <xf numFmtId="0" fontId="0" fillId="6" borderId="83" xfId="0" applyFill="1" applyBorder="1" applyAlignment="1" applyProtection="1">
      <alignment horizontal="left"/>
      <protection locked="0"/>
    </xf>
    <xf numFmtId="0" fontId="3" fillId="5" borderId="29" xfId="0" applyFont="1" applyFill="1" applyBorder="1"/>
    <xf numFmtId="0" fontId="3" fillId="5" borderId="0" xfId="0" applyFont="1" applyFill="1" applyBorder="1"/>
    <xf numFmtId="0" fontId="3" fillId="5" borderId="30" xfId="0" applyFont="1" applyFill="1" applyBorder="1"/>
    <xf numFmtId="0" fontId="3" fillId="5" borderId="25" xfId="0" applyFont="1" applyFill="1" applyBorder="1"/>
    <xf numFmtId="0" fontId="3" fillId="5" borderId="38" xfId="0" applyFont="1" applyFill="1" applyBorder="1"/>
    <xf numFmtId="0" fontId="0" fillId="6" borderId="45" xfId="0" applyFill="1" applyBorder="1" applyAlignment="1" applyProtection="1">
      <alignment horizontal="left"/>
      <protection locked="0"/>
    </xf>
    <xf numFmtId="0" fontId="0" fillId="6" borderId="46" xfId="0" applyFill="1" applyBorder="1" applyAlignment="1" applyProtection="1">
      <alignment horizontal="left"/>
      <protection locked="0"/>
    </xf>
    <xf numFmtId="0" fontId="0" fillId="6" borderId="62" xfId="0" applyFill="1" applyBorder="1" applyAlignment="1" applyProtection="1">
      <alignment horizontal="left"/>
      <protection locked="0"/>
    </xf>
    <xf numFmtId="0" fontId="0" fillId="6" borderId="76" xfId="0" applyFill="1" applyBorder="1" applyAlignment="1" applyProtection="1">
      <alignment horizontal="left"/>
      <protection locked="0"/>
    </xf>
    <xf numFmtId="0" fontId="0" fillId="6" borderId="61" xfId="0" applyFill="1" applyBorder="1" applyAlignment="1" applyProtection="1">
      <alignment horizontal="left"/>
      <protection locked="0"/>
    </xf>
    <xf numFmtId="0" fontId="0" fillId="6" borderId="78" xfId="0" applyFill="1" applyBorder="1" applyAlignment="1" applyProtection="1">
      <alignment horizontal="left"/>
      <protection locked="0"/>
    </xf>
    <xf numFmtId="0" fontId="0" fillId="6" borderId="50" xfId="0" applyFill="1" applyBorder="1" applyAlignment="1" applyProtection="1">
      <alignment horizontal="left"/>
      <protection locked="0"/>
    </xf>
    <xf numFmtId="0" fontId="0" fillId="6" borderId="82" xfId="0" applyFill="1" applyBorder="1" applyAlignment="1" applyProtection="1">
      <alignment horizontal="left"/>
      <protection locked="0"/>
    </xf>
    <xf numFmtId="0" fontId="0" fillId="3" borderId="43" xfId="0" applyFill="1" applyBorder="1"/>
    <xf numFmtId="0" fontId="0" fillId="6" borderId="60" xfId="0" applyFill="1" applyBorder="1" applyAlignment="1" applyProtection="1">
      <alignment horizontal="left"/>
      <protection locked="0"/>
    </xf>
    <xf numFmtId="0" fontId="0" fillId="6" borderId="47" xfId="0" applyFill="1" applyBorder="1" applyAlignment="1" applyProtection="1">
      <alignment horizontal="left"/>
      <protection locked="0"/>
    </xf>
    <xf numFmtId="0" fontId="3" fillId="3" borderId="43" xfId="0" applyFont="1" applyFill="1" applyBorder="1"/>
    <xf numFmtId="0" fontId="3" fillId="5" borderId="43" xfId="0" applyFont="1" applyFill="1" applyBorder="1"/>
    <xf numFmtId="0" fontId="3" fillId="5" borderId="13" xfId="0" applyFont="1" applyFill="1" applyBorder="1"/>
    <xf numFmtId="0" fontId="3" fillId="5" borderId="5" xfId="0" applyFont="1" applyFill="1" applyBorder="1"/>
    <xf numFmtId="0" fontId="3" fillId="5" borderId="67" xfId="0" applyFont="1" applyFill="1" applyBorder="1"/>
    <xf numFmtId="0" fontId="0" fillId="6" borderId="52" xfId="0" applyFill="1" applyBorder="1" applyAlignment="1" applyProtection="1">
      <alignment horizontal="left"/>
      <protection locked="0"/>
    </xf>
    <xf numFmtId="0" fontId="0" fillId="6" borderId="53" xfId="0" applyFill="1" applyBorder="1" applyAlignment="1" applyProtection="1">
      <alignment horizontal="left"/>
      <protection locked="0"/>
    </xf>
    <xf numFmtId="0" fontId="0" fillId="6" borderId="62" xfId="0" applyFill="1" applyBorder="1" applyAlignment="1" applyProtection="1">
      <alignment horizontal="center"/>
      <protection locked="0"/>
    </xf>
    <xf numFmtId="0" fontId="0" fillId="6" borderId="54" xfId="0" applyFill="1" applyBorder="1" applyAlignment="1" applyProtection="1">
      <alignment horizontal="center"/>
      <protection locked="0"/>
    </xf>
    <xf numFmtId="0" fontId="0" fillId="6" borderId="119" xfId="0" applyFill="1" applyBorder="1" applyAlignment="1" applyProtection="1">
      <alignment horizontal="center"/>
      <protection locked="0"/>
    </xf>
    <xf numFmtId="0" fontId="6" fillId="7" borderId="34" xfId="0" applyFont="1" applyFill="1" applyBorder="1" applyAlignment="1" applyProtection="1">
      <alignment horizontal="center"/>
    </xf>
    <xf numFmtId="0" fontId="6" fillId="7" borderId="35" xfId="0" applyFont="1" applyFill="1" applyBorder="1" applyAlignment="1" applyProtection="1">
      <alignment horizontal="center"/>
    </xf>
    <xf numFmtId="0" fontId="6" fillId="7" borderId="36" xfId="0" applyFont="1" applyFill="1" applyBorder="1" applyAlignment="1" applyProtection="1">
      <alignment horizontal="center"/>
    </xf>
    <xf numFmtId="0" fontId="9" fillId="5" borderId="10" xfId="0" applyFont="1" applyFill="1" applyBorder="1" applyAlignment="1" applyProtection="1">
      <alignment horizontal="center"/>
    </xf>
    <xf numFmtId="0" fontId="0" fillId="5" borderId="10" xfId="0" applyFill="1" applyBorder="1" applyAlignment="1" applyProtection="1">
      <alignment horizontal="center"/>
    </xf>
    <xf numFmtId="0" fontId="1" fillId="6" borderId="41" xfId="0" applyFont="1" applyFill="1" applyBorder="1" applyProtection="1">
      <protection locked="0"/>
    </xf>
    <xf numFmtId="0" fontId="0" fillId="6" borderId="120" xfId="0" applyFill="1" applyBorder="1" applyProtection="1">
      <protection locked="0"/>
    </xf>
    <xf numFmtId="0" fontId="0" fillId="6" borderId="121" xfId="0" applyFill="1" applyBorder="1" applyProtection="1">
      <protection locked="0"/>
    </xf>
    <xf numFmtId="0" fontId="0" fillId="6" borderId="122" xfId="0" applyFill="1" applyBorder="1" applyProtection="1">
      <protection locked="0"/>
    </xf>
    <xf numFmtId="0" fontId="11" fillId="6" borderId="123" xfId="0" applyFont="1" applyFill="1" applyBorder="1" applyProtection="1">
      <protection locked="0"/>
    </xf>
    <xf numFmtId="0" fontId="0" fillId="6" borderId="123" xfId="0" applyFill="1" applyBorder="1" applyProtection="1">
      <protection locked="0"/>
    </xf>
    <xf numFmtId="0" fontId="0" fillId="0" borderId="120" xfId="0" applyBorder="1"/>
    <xf numFmtId="0" fontId="1" fillId="0" borderId="120" xfId="0" applyFont="1" applyBorder="1"/>
    <xf numFmtId="0" fontId="0" fillId="0" borderId="122" xfId="0" applyBorder="1"/>
    <xf numFmtId="0" fontId="1" fillId="6" borderId="124" xfId="0" applyFont="1" applyFill="1" applyBorder="1" applyProtection="1">
      <protection locked="0"/>
    </xf>
    <xf numFmtId="0" fontId="1" fillId="6" borderId="125" xfId="0" applyFont="1" applyFill="1" applyBorder="1" applyProtection="1">
      <protection locked="0"/>
    </xf>
  </cellXfs>
  <cellStyles count="2">
    <cellStyle name="Normal" xfId="0" builtinId="0"/>
    <cellStyle name="Percent" xfId="1" builtinId="5"/>
  </cellStyles>
  <dxfs count="6">
    <dxf>
      <fill>
        <patternFill>
          <bgColor rgb="FFFFCCCC"/>
        </patternFill>
      </fill>
    </dxf>
    <dxf>
      <font>
        <color theme="0"/>
      </font>
      <fill>
        <patternFill patternType="lightUp"/>
      </fill>
    </dxf>
    <dxf>
      <fill>
        <patternFill>
          <bgColor rgb="FFFFFFCC"/>
        </patternFill>
      </fill>
    </dxf>
    <dxf>
      <fill>
        <patternFill>
          <bgColor rgb="FFFFFFCC"/>
        </patternFill>
      </fill>
    </dxf>
    <dxf>
      <fill>
        <patternFill>
          <bgColor rgb="FFFFFFCC"/>
        </patternFill>
      </fill>
    </dxf>
    <dxf>
      <font>
        <color theme="0"/>
      </font>
      <fill>
        <patternFill patternType="lightUp"/>
      </fill>
    </dxf>
  </dxfs>
  <tableStyles count="0" defaultTableStyle="TableStyleMedium9" defaultPivotStyle="PivotStyleLight16"/>
  <colors>
    <mruColors>
      <color rgb="FFFFCCCC"/>
      <color rgb="FFFFFFCC"/>
      <color rgb="FF000099"/>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99"/>
  </sheetPr>
  <dimension ref="A1:H26"/>
  <sheetViews>
    <sheetView tabSelected="1" workbookViewId="0">
      <selection activeCell="A2" sqref="A2"/>
    </sheetView>
  </sheetViews>
  <sheetFormatPr defaultColWidth="9.1796875" defaultRowHeight="14.5" x14ac:dyDescent="0.35"/>
  <cols>
    <col min="1" max="1" width="146.1796875" style="25" customWidth="1"/>
    <col min="2" max="16384" width="9.1796875" style="25"/>
  </cols>
  <sheetData>
    <row r="1" spans="1:8" ht="40" x14ac:dyDescent="0.35">
      <c r="A1" s="168" t="s">
        <v>196</v>
      </c>
    </row>
    <row r="2" spans="1:8" ht="17" thickBot="1" x14ac:dyDescent="0.4">
      <c r="A2" s="275" t="s">
        <v>195</v>
      </c>
    </row>
    <row r="3" spans="1:8" ht="46.5" x14ac:dyDescent="0.35">
      <c r="A3" s="169" t="s">
        <v>202</v>
      </c>
    </row>
    <row r="4" spans="1:8" x14ac:dyDescent="0.35">
      <c r="A4" s="170" t="s">
        <v>194</v>
      </c>
    </row>
    <row r="5" spans="1:8" s="55" customFormat="1" ht="17.149999999999999" customHeight="1" x14ac:dyDescent="0.35">
      <c r="A5" s="98" t="s">
        <v>115</v>
      </c>
    </row>
    <row r="6" spans="1:8" s="58" customFormat="1" ht="29" x14ac:dyDescent="0.35">
      <c r="A6" s="99" t="s">
        <v>178</v>
      </c>
    </row>
    <row r="7" spans="1:8" s="56" customFormat="1" ht="17.149999999999999" customHeight="1" x14ac:dyDescent="0.35">
      <c r="A7" s="147" t="s">
        <v>172</v>
      </c>
    </row>
    <row r="8" spans="1:8" s="58" customFormat="1" x14ac:dyDescent="0.35">
      <c r="A8" s="148" t="s">
        <v>203</v>
      </c>
    </row>
    <row r="9" spans="1:8" s="56" customFormat="1" ht="17.149999999999999" customHeight="1" x14ac:dyDescent="0.35">
      <c r="A9" s="103" t="s">
        <v>121</v>
      </c>
    </row>
    <row r="10" spans="1:8" s="58" customFormat="1" ht="29" x14ac:dyDescent="0.35">
      <c r="A10" s="100" t="s">
        <v>180</v>
      </c>
    </row>
    <row r="11" spans="1:8" s="26" customFormat="1" ht="17.149999999999999" customHeight="1" x14ac:dyDescent="0.35">
      <c r="A11" s="149" t="s">
        <v>116</v>
      </c>
    </row>
    <row r="12" spans="1:8" s="60" customFormat="1" ht="43.5" x14ac:dyDescent="0.35">
      <c r="A12" s="148" t="s">
        <v>255</v>
      </c>
      <c r="B12" s="59"/>
      <c r="C12" s="59"/>
      <c r="D12" s="59"/>
      <c r="E12" s="59"/>
      <c r="F12" s="59"/>
      <c r="G12" s="59"/>
      <c r="H12" s="59"/>
    </row>
    <row r="13" spans="1:8" s="55" customFormat="1" ht="17.149999999999999" customHeight="1" x14ac:dyDescent="0.35">
      <c r="A13" s="104" t="s">
        <v>117</v>
      </c>
      <c r="B13" s="57"/>
      <c r="C13" s="57"/>
      <c r="D13" s="57"/>
      <c r="E13" s="57"/>
      <c r="F13" s="57"/>
      <c r="G13" s="57"/>
      <c r="H13" s="57"/>
    </row>
    <row r="14" spans="1:8" s="60" customFormat="1" ht="43.5" x14ac:dyDescent="0.35">
      <c r="A14" s="100" t="s">
        <v>256</v>
      </c>
      <c r="B14" s="59"/>
      <c r="C14" s="59"/>
      <c r="D14" s="59"/>
      <c r="E14" s="59"/>
      <c r="F14" s="59"/>
      <c r="G14" s="59"/>
      <c r="H14" s="59"/>
    </row>
    <row r="15" spans="1:8" s="55" customFormat="1" ht="17.149999999999999" customHeight="1" x14ac:dyDescent="0.35">
      <c r="A15" s="149" t="s">
        <v>118</v>
      </c>
      <c r="B15" s="57"/>
      <c r="C15" s="57"/>
      <c r="D15" s="57"/>
      <c r="E15" s="57"/>
      <c r="F15" s="57"/>
      <c r="G15" s="57"/>
      <c r="H15" s="57"/>
    </row>
    <row r="16" spans="1:8" s="60" customFormat="1" ht="29" x14ac:dyDescent="0.35">
      <c r="A16" s="148" t="s">
        <v>141</v>
      </c>
      <c r="B16" s="59"/>
      <c r="C16" s="59"/>
      <c r="D16" s="59"/>
      <c r="E16" s="59"/>
      <c r="F16" s="59"/>
      <c r="G16" s="59"/>
      <c r="H16" s="59"/>
    </row>
    <row r="17" spans="1:8" s="55" customFormat="1" ht="17.149999999999999" customHeight="1" x14ac:dyDescent="0.35">
      <c r="A17" s="104" t="s">
        <v>119</v>
      </c>
      <c r="B17" s="57"/>
      <c r="C17" s="57"/>
      <c r="D17" s="57"/>
      <c r="E17" s="57"/>
      <c r="F17" s="57"/>
      <c r="G17" s="57"/>
      <c r="H17" s="57"/>
    </row>
    <row r="18" spans="1:8" s="60" customFormat="1" x14ac:dyDescent="0.35">
      <c r="A18" s="100" t="s">
        <v>177</v>
      </c>
      <c r="B18" s="59"/>
      <c r="C18" s="59"/>
      <c r="D18" s="59"/>
      <c r="E18" s="59"/>
      <c r="F18" s="59"/>
      <c r="G18" s="59"/>
      <c r="H18" s="59"/>
    </row>
    <row r="19" spans="1:8" ht="17.149999999999999" customHeight="1" x14ac:dyDescent="0.35">
      <c r="A19" s="149" t="s">
        <v>122</v>
      </c>
      <c r="B19" s="7"/>
      <c r="C19" s="7"/>
      <c r="D19" s="7"/>
      <c r="E19" s="7"/>
      <c r="F19" s="7"/>
      <c r="G19" s="7"/>
      <c r="H19" s="7"/>
    </row>
    <row r="20" spans="1:8" s="60" customFormat="1" ht="29" x14ac:dyDescent="0.35">
      <c r="A20" s="148" t="s">
        <v>176</v>
      </c>
      <c r="B20" s="59"/>
      <c r="C20" s="59"/>
      <c r="D20" s="59"/>
      <c r="E20" s="59"/>
      <c r="F20" s="59"/>
      <c r="G20" s="59"/>
      <c r="H20" s="59"/>
    </row>
    <row r="21" spans="1:8" s="55" customFormat="1" ht="17.149999999999999" customHeight="1" x14ac:dyDescent="0.35">
      <c r="A21" s="105" t="s">
        <v>123</v>
      </c>
    </row>
    <row r="22" spans="1:8" s="60" customFormat="1" x14ac:dyDescent="0.35">
      <c r="A22" s="101" t="s">
        <v>199</v>
      </c>
    </row>
    <row r="23" spans="1:8" s="55" customFormat="1" ht="17.149999999999999" customHeight="1" x14ac:dyDescent="0.35">
      <c r="A23" s="150" t="s">
        <v>124</v>
      </c>
    </row>
    <row r="24" spans="1:8" s="60" customFormat="1" ht="31.5" customHeight="1" x14ac:dyDescent="0.35">
      <c r="A24" s="151" t="s">
        <v>257</v>
      </c>
    </row>
    <row r="25" spans="1:8" s="55" customFormat="1" ht="17.149999999999999" customHeight="1" x14ac:dyDescent="0.35">
      <c r="A25" s="170" t="s">
        <v>120</v>
      </c>
    </row>
    <row r="26" spans="1:8" s="60" customFormat="1" ht="20" customHeight="1" thickBot="1" x14ac:dyDescent="0.4">
      <c r="A26" s="102" t="s">
        <v>258</v>
      </c>
    </row>
  </sheetData>
  <sheetProtection password="E392" sheet="1"/>
  <pageMargins left="0.25" right="0.25" top="0.35" bottom="0.25" header="0" footer="0"/>
  <pageSetup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C14"/>
  <sheetViews>
    <sheetView workbookViewId="0">
      <selection activeCell="A2" sqref="A2"/>
    </sheetView>
  </sheetViews>
  <sheetFormatPr defaultRowHeight="14.5" x14ac:dyDescent="0.35"/>
  <cols>
    <col min="1" max="1" width="35.54296875" bestFit="1" customWidth="1"/>
    <col min="2" max="2" width="4.453125" customWidth="1"/>
    <col min="3" max="3" width="8.7265625" customWidth="1"/>
  </cols>
  <sheetData>
    <row r="1" spans="1:3" x14ac:dyDescent="0.35">
      <c r="A1" s="27" t="s">
        <v>12</v>
      </c>
    </row>
    <row r="2" spans="1:3" x14ac:dyDescent="0.35">
      <c r="A2" s="10" t="s">
        <v>27</v>
      </c>
      <c r="B2" s="10">
        <f>COUNTIF('Member Roster'!$F$4:$G$302,A2)</f>
        <v>0</v>
      </c>
      <c r="C2" t="str">
        <f>IF(B2&gt;0,A2&amp;" ("&amp;B2&amp;"), ","")</f>
        <v/>
      </c>
    </row>
    <row r="3" spans="1:3" x14ac:dyDescent="0.35">
      <c r="A3" s="171" t="s">
        <v>187</v>
      </c>
      <c r="B3" s="171">
        <f>COUNTIF('Member Roster'!$F$4:$G$302,A3)</f>
        <v>0</v>
      </c>
      <c r="C3" t="str">
        <f t="shared" ref="C3:C14" si="0">IF(B3&gt;0,C2&amp;A3&amp;" ("&amp;B3&amp;"), ",C2)</f>
        <v/>
      </c>
    </row>
    <row r="4" spans="1:3" x14ac:dyDescent="0.35">
      <c r="A4" s="11" t="s">
        <v>32</v>
      </c>
      <c r="B4" s="54">
        <f>COUNTIF('Member Roster'!$F$4:$G$302,A4)</f>
        <v>0</v>
      </c>
      <c r="C4" t="str">
        <f t="shared" si="0"/>
        <v/>
      </c>
    </row>
    <row r="5" spans="1:3" x14ac:dyDescent="0.35">
      <c r="A5" s="171" t="s">
        <v>28</v>
      </c>
      <c r="B5" s="171">
        <f>COUNTIF('Member Roster'!$F$4:$G$302,A5)</f>
        <v>0</v>
      </c>
      <c r="C5" t="str">
        <f t="shared" si="0"/>
        <v/>
      </c>
    </row>
    <row r="6" spans="1:3" x14ac:dyDescent="0.35">
      <c r="A6" s="11" t="s">
        <v>29</v>
      </c>
      <c r="B6" s="54">
        <f>COUNTIF('Member Roster'!$F$4:$G$302,A6)</f>
        <v>0</v>
      </c>
      <c r="C6" t="str">
        <f t="shared" si="0"/>
        <v/>
      </c>
    </row>
    <row r="7" spans="1:3" x14ac:dyDescent="0.35">
      <c r="A7" s="171" t="s">
        <v>30</v>
      </c>
      <c r="B7" s="171">
        <f>COUNTIF('Member Roster'!$F$4:$G$302,A7)</f>
        <v>0</v>
      </c>
      <c r="C7" t="str">
        <f t="shared" si="0"/>
        <v/>
      </c>
    </row>
    <row r="8" spans="1:3" x14ac:dyDescent="0.35">
      <c r="A8" s="11" t="s">
        <v>31</v>
      </c>
      <c r="B8" s="54">
        <f>COUNTIF('Member Roster'!$F$4:$G$302,A8)</f>
        <v>0</v>
      </c>
      <c r="C8" t="str">
        <f t="shared" si="0"/>
        <v/>
      </c>
    </row>
    <row r="9" spans="1:3" x14ac:dyDescent="0.35">
      <c r="A9" s="172" t="s">
        <v>184</v>
      </c>
      <c r="B9" s="171">
        <f>COUNTIF('Member Roster'!$F$4:$G$302,A9)</f>
        <v>0</v>
      </c>
      <c r="C9" t="str">
        <f t="shared" si="0"/>
        <v/>
      </c>
    </row>
    <row r="10" spans="1:3" x14ac:dyDescent="0.35">
      <c r="A10" s="11" t="s">
        <v>33</v>
      </c>
      <c r="B10" s="54">
        <f>COUNTIF('Member Roster'!$F$4:$G$302,A10)</f>
        <v>0</v>
      </c>
      <c r="C10" t="str">
        <f t="shared" si="0"/>
        <v/>
      </c>
    </row>
    <row r="11" spans="1:3" x14ac:dyDescent="0.35">
      <c r="A11" s="171" t="s">
        <v>34</v>
      </c>
      <c r="B11" s="171">
        <f>COUNTIF('Member Roster'!$F$4:$G$302,A11)</f>
        <v>0</v>
      </c>
      <c r="C11" t="str">
        <f t="shared" si="0"/>
        <v/>
      </c>
    </row>
    <row r="12" spans="1:3" x14ac:dyDescent="0.35">
      <c r="A12" s="11" t="s">
        <v>35</v>
      </c>
      <c r="B12" s="54">
        <f>COUNTIF('Member Roster'!$F$4:$G$302,A12)</f>
        <v>0</v>
      </c>
      <c r="C12" t="str">
        <f t="shared" si="0"/>
        <v/>
      </c>
    </row>
    <row r="13" spans="1:3" x14ac:dyDescent="0.35">
      <c r="A13" s="173" t="s">
        <v>36</v>
      </c>
      <c r="B13" s="173">
        <f>COUNTIF('Member Roster'!$F$4:$G$302,A13)</f>
        <v>0</v>
      </c>
      <c r="C13" t="str">
        <f t="shared" si="0"/>
        <v/>
      </c>
    </row>
    <row r="14" spans="1:3" ht="30" customHeight="1" x14ac:dyDescent="0.35">
      <c r="C14" s="28" t="str">
        <f t="shared" si="0"/>
        <v/>
      </c>
    </row>
  </sheetData>
  <sheetProtection password="E392"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31"/>
  <sheetViews>
    <sheetView workbookViewId="0">
      <pane ySplit="1" topLeftCell="A2" activePane="bottomLeft" state="frozen"/>
      <selection pane="bottomLeft" activeCell="A2" sqref="A2"/>
    </sheetView>
  </sheetViews>
  <sheetFormatPr defaultRowHeight="14.5" x14ac:dyDescent="0.35"/>
  <cols>
    <col min="1" max="1" width="53.81640625" customWidth="1"/>
    <col min="2" max="2" width="46" customWidth="1"/>
    <col min="3" max="3" width="20.453125" bestFit="1" customWidth="1"/>
    <col min="4" max="4" width="14.81640625" bestFit="1" customWidth="1"/>
    <col min="5" max="5" width="9.1796875" customWidth="1"/>
    <col min="6" max="6" width="38.26953125" customWidth="1"/>
  </cols>
  <sheetData>
    <row r="1" spans="1:6" ht="29" x14ac:dyDescent="0.35">
      <c r="A1" s="108" t="s">
        <v>185</v>
      </c>
      <c r="B1" s="61" t="s">
        <v>175</v>
      </c>
      <c r="C1" s="62" t="s">
        <v>145</v>
      </c>
      <c r="D1" s="62" t="s">
        <v>146</v>
      </c>
      <c r="E1" s="62" t="s">
        <v>104</v>
      </c>
      <c r="F1" s="63" t="s">
        <v>97</v>
      </c>
    </row>
    <row r="2" spans="1:6" x14ac:dyDescent="0.35">
      <c r="A2" s="49" t="s">
        <v>71</v>
      </c>
      <c r="B2" s="11" t="s">
        <v>63</v>
      </c>
      <c r="C2" s="54" t="s">
        <v>150</v>
      </c>
      <c r="D2" s="11" t="s">
        <v>92</v>
      </c>
      <c r="E2" s="11" t="s">
        <v>105</v>
      </c>
      <c r="F2" s="47" t="s">
        <v>98</v>
      </c>
    </row>
    <row r="3" spans="1:6" x14ac:dyDescent="0.35">
      <c r="A3" s="49" t="s">
        <v>72</v>
      </c>
      <c r="B3" s="11" t="s">
        <v>64</v>
      </c>
      <c r="C3" s="54" t="s">
        <v>151</v>
      </c>
      <c r="D3" s="11" t="s">
        <v>147</v>
      </c>
      <c r="E3" s="11" t="s">
        <v>106</v>
      </c>
      <c r="F3" s="47" t="s">
        <v>99</v>
      </c>
    </row>
    <row r="4" spans="1:6" x14ac:dyDescent="0.35">
      <c r="A4" s="49" t="s">
        <v>73</v>
      </c>
      <c r="B4" s="11" t="s">
        <v>65</v>
      </c>
      <c r="C4" s="54" t="s">
        <v>152</v>
      </c>
      <c r="D4" s="11" t="s">
        <v>148</v>
      </c>
      <c r="E4" s="11" t="s">
        <v>107</v>
      </c>
      <c r="F4" s="47" t="s">
        <v>100</v>
      </c>
    </row>
    <row r="5" spans="1:6" x14ac:dyDescent="0.35">
      <c r="A5" s="49" t="s">
        <v>74</v>
      </c>
      <c r="B5" s="11" t="s">
        <v>66</v>
      </c>
      <c r="C5" s="54" t="s">
        <v>153</v>
      </c>
      <c r="D5" s="11" t="s">
        <v>156</v>
      </c>
      <c r="E5" s="11" t="s">
        <v>108</v>
      </c>
      <c r="F5" s="47" t="s">
        <v>101</v>
      </c>
    </row>
    <row r="6" spans="1:6" x14ac:dyDescent="0.35">
      <c r="A6" s="49" t="s">
        <v>75</v>
      </c>
      <c r="B6" s="11" t="s">
        <v>67</v>
      </c>
      <c r="C6" s="54" t="s">
        <v>154</v>
      </c>
      <c r="D6" s="11" t="s">
        <v>149</v>
      </c>
      <c r="E6" s="54" t="s">
        <v>158</v>
      </c>
      <c r="F6" s="47" t="s">
        <v>102</v>
      </c>
    </row>
    <row r="7" spans="1:6" x14ac:dyDescent="0.35">
      <c r="A7" s="49" t="s">
        <v>76</v>
      </c>
      <c r="B7" s="11" t="s">
        <v>68</v>
      </c>
      <c r="C7" s="370" t="s">
        <v>155</v>
      </c>
      <c r="D7" s="54" t="s">
        <v>157</v>
      </c>
      <c r="E7" s="370" t="s">
        <v>159</v>
      </c>
      <c r="F7" s="372" t="s">
        <v>27</v>
      </c>
    </row>
    <row r="8" spans="1:6" x14ac:dyDescent="0.35">
      <c r="A8" s="49" t="s">
        <v>77</v>
      </c>
      <c r="B8" s="11" t="s">
        <v>69</v>
      </c>
      <c r="C8" s="365"/>
      <c r="D8" s="371" t="s">
        <v>179</v>
      </c>
      <c r="E8" s="365"/>
      <c r="F8" s="367"/>
    </row>
    <row r="9" spans="1:6" x14ac:dyDescent="0.35">
      <c r="A9" s="49" t="s">
        <v>78</v>
      </c>
      <c r="B9" s="370" t="s">
        <v>70</v>
      </c>
      <c r="C9" s="365"/>
      <c r="D9" s="365"/>
      <c r="E9" s="365"/>
      <c r="F9" s="368"/>
    </row>
    <row r="10" spans="1:6" x14ac:dyDescent="0.35">
      <c r="A10" s="49" t="s">
        <v>79</v>
      </c>
      <c r="B10" s="365"/>
      <c r="C10" s="365"/>
      <c r="D10" s="366"/>
      <c r="E10" s="365"/>
      <c r="F10" s="369"/>
    </row>
    <row r="11" spans="1:6" x14ac:dyDescent="0.35">
      <c r="A11" s="49" t="s">
        <v>80</v>
      </c>
      <c r="B11" s="366"/>
      <c r="C11" s="54"/>
      <c r="D11" s="366"/>
      <c r="E11" s="11"/>
      <c r="F11" s="47"/>
    </row>
    <row r="12" spans="1:6" x14ac:dyDescent="0.35">
      <c r="A12" s="49" t="s">
        <v>81</v>
      </c>
      <c r="B12" s="366"/>
      <c r="C12" s="54"/>
      <c r="D12" s="11"/>
      <c r="E12" s="11"/>
      <c r="F12" s="47"/>
    </row>
    <row r="13" spans="1:6" x14ac:dyDescent="0.35">
      <c r="A13" s="49" t="s">
        <v>82</v>
      </c>
      <c r="B13" s="11"/>
      <c r="C13" s="54"/>
      <c r="D13" s="11"/>
      <c r="E13" s="11"/>
      <c r="F13" s="47"/>
    </row>
    <row r="14" spans="1:6" x14ac:dyDescent="0.35">
      <c r="A14" s="49" t="s">
        <v>83</v>
      </c>
      <c r="B14" s="11"/>
      <c r="C14" s="54"/>
      <c r="D14" s="11"/>
      <c r="E14" s="11"/>
      <c r="F14" s="47"/>
    </row>
    <row r="15" spans="1:6" x14ac:dyDescent="0.35">
      <c r="A15" s="49" t="s">
        <v>84</v>
      </c>
      <c r="B15" s="11"/>
      <c r="C15" s="54"/>
      <c r="D15" s="11"/>
      <c r="E15" s="11"/>
      <c r="F15" s="47"/>
    </row>
    <row r="16" spans="1:6" x14ac:dyDescent="0.35">
      <c r="A16" s="49" t="s">
        <v>85</v>
      </c>
      <c r="B16" s="11"/>
      <c r="C16" s="54"/>
      <c r="D16" s="11"/>
      <c r="E16" s="11"/>
      <c r="F16" s="47"/>
    </row>
    <row r="17" spans="1:6" x14ac:dyDescent="0.35">
      <c r="A17" s="49" t="s">
        <v>86</v>
      </c>
      <c r="B17" s="11"/>
      <c r="C17" s="54"/>
      <c r="D17" s="11"/>
      <c r="E17" s="11"/>
      <c r="F17" s="47"/>
    </row>
    <row r="18" spans="1:6" x14ac:dyDescent="0.35">
      <c r="A18" s="49" t="s">
        <v>87</v>
      </c>
      <c r="B18" s="11"/>
      <c r="C18" s="54"/>
      <c r="D18" s="11"/>
      <c r="E18" s="11"/>
      <c r="F18" s="47"/>
    </row>
    <row r="19" spans="1:6" x14ac:dyDescent="0.35">
      <c r="A19" s="49" t="s">
        <v>88</v>
      </c>
      <c r="B19" s="54"/>
      <c r="C19" s="54"/>
      <c r="D19" s="54"/>
      <c r="E19" s="54"/>
      <c r="F19" s="47"/>
    </row>
    <row r="20" spans="1:6" x14ac:dyDescent="0.35">
      <c r="A20" s="49" t="s">
        <v>89</v>
      </c>
      <c r="B20" s="54"/>
      <c r="C20" s="54"/>
      <c r="D20" s="54"/>
      <c r="E20" s="54"/>
      <c r="F20" s="47"/>
    </row>
    <row r="21" spans="1:6" x14ac:dyDescent="0.35">
      <c r="A21" s="49" t="s">
        <v>90</v>
      </c>
      <c r="B21" s="54"/>
      <c r="C21" s="54"/>
      <c r="D21" s="54"/>
      <c r="E21" s="54"/>
      <c r="F21" s="47"/>
    </row>
    <row r="22" spans="1:6" x14ac:dyDescent="0.35">
      <c r="A22" s="49" t="s">
        <v>91</v>
      </c>
      <c r="B22" s="54"/>
      <c r="C22" s="54"/>
      <c r="D22" s="54"/>
      <c r="E22" s="54"/>
      <c r="F22" s="47"/>
    </row>
    <row r="23" spans="1:6" x14ac:dyDescent="0.35">
      <c r="A23" s="109" t="s">
        <v>167</v>
      </c>
      <c r="B23" s="11"/>
      <c r="C23" s="54"/>
      <c r="D23" s="11"/>
      <c r="E23" s="11"/>
      <c r="F23" s="47"/>
    </row>
    <row r="24" spans="1:6" x14ac:dyDescent="0.35">
      <c r="A24" s="109" t="s">
        <v>168</v>
      </c>
      <c r="B24" s="54"/>
      <c r="C24" s="54"/>
      <c r="D24" s="54"/>
      <c r="E24" s="54"/>
      <c r="F24" s="47"/>
    </row>
    <row r="25" spans="1:6" x14ac:dyDescent="0.35">
      <c r="A25" s="109" t="s">
        <v>169</v>
      </c>
      <c r="B25" s="54"/>
      <c r="C25" s="54"/>
      <c r="D25" s="54"/>
      <c r="E25" s="54"/>
      <c r="F25" s="47"/>
    </row>
    <row r="26" spans="1:6" x14ac:dyDescent="0.35">
      <c r="A26" s="109" t="s">
        <v>170</v>
      </c>
      <c r="B26" s="54"/>
      <c r="C26" s="54"/>
      <c r="D26" s="54"/>
      <c r="E26" s="54"/>
      <c r="F26" s="47"/>
    </row>
    <row r="27" spans="1:6" x14ac:dyDescent="0.35">
      <c r="A27" s="374"/>
      <c r="B27" s="11"/>
      <c r="C27" s="54"/>
      <c r="D27" s="11"/>
      <c r="E27" s="11"/>
      <c r="F27" s="47"/>
    </row>
    <row r="28" spans="1:6" x14ac:dyDescent="0.35">
      <c r="A28" s="373"/>
      <c r="B28" s="11"/>
      <c r="C28" s="54"/>
      <c r="D28" s="11"/>
      <c r="E28" s="11"/>
      <c r="F28" s="47"/>
    </row>
    <row r="29" spans="1:6" ht="15" thickBot="1" x14ac:dyDescent="0.4">
      <c r="A29" s="364"/>
      <c r="B29" s="52"/>
      <c r="C29" s="52"/>
      <c r="D29" s="52"/>
      <c r="E29" s="52"/>
      <c r="F29" s="48"/>
    </row>
    <row r="30" spans="1:6" x14ac:dyDescent="0.35">
      <c r="A30" s="110" t="s">
        <v>254</v>
      </c>
      <c r="E30" s="53"/>
    </row>
    <row r="31" spans="1:6" x14ac:dyDescent="0.35">
      <c r="A31" s="106"/>
    </row>
  </sheetData>
  <sheetProtection password="E392" sheet="1" objects="1" scenarios="1"/>
  <pageMargins left="0.25" right="0.25" top="0.75" bottom="0.75" header="0.3" footer="0.3"/>
  <pageSetup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36"/>
  <sheetViews>
    <sheetView zoomScaleNormal="100" workbookViewId="0">
      <pane ySplit="10" topLeftCell="A11" activePane="bottomLeft" state="frozen"/>
      <selection pane="bottomLeft" activeCell="C3" sqref="C3"/>
    </sheetView>
  </sheetViews>
  <sheetFormatPr defaultRowHeight="14.5" x14ac:dyDescent="0.35"/>
  <cols>
    <col min="1" max="1" width="2.7265625" customWidth="1"/>
    <col min="2" max="2" width="27.1796875" customWidth="1"/>
    <col min="3" max="3" width="50.453125" customWidth="1"/>
    <col min="4" max="11" width="8.1796875" customWidth="1"/>
    <col min="12" max="12" width="7" customWidth="1"/>
    <col min="13" max="13" width="2.7265625" customWidth="1"/>
  </cols>
  <sheetData>
    <row r="1" spans="1:12" ht="23.25" customHeight="1" thickBot="1" x14ac:dyDescent="0.65">
      <c r="A1" s="212"/>
      <c r="B1" s="276" t="s">
        <v>131</v>
      </c>
      <c r="C1" s="277"/>
      <c r="D1" s="277"/>
      <c r="E1" s="277"/>
      <c r="F1" s="277"/>
      <c r="G1" s="277"/>
      <c r="H1" s="277"/>
      <c r="I1" s="277"/>
      <c r="J1" s="277"/>
      <c r="K1" s="277"/>
      <c r="L1" s="278"/>
    </row>
    <row r="2" spans="1:12" s="2" customFormat="1" ht="9" customHeight="1" x14ac:dyDescent="0.35">
      <c r="A2" s="3"/>
      <c r="B2" s="209"/>
      <c r="C2" s="210"/>
      <c r="D2" s="210"/>
      <c r="E2" s="210"/>
      <c r="F2" s="210"/>
      <c r="G2" s="210"/>
      <c r="H2" s="210"/>
      <c r="I2" s="210"/>
      <c r="J2" s="210"/>
      <c r="K2" s="210"/>
      <c r="L2" s="211"/>
    </row>
    <row r="3" spans="1:12" s="2" customFormat="1" x14ac:dyDescent="0.35">
      <c r="A3" s="3"/>
      <c r="B3" s="205" t="s">
        <v>0</v>
      </c>
      <c r="C3" s="257"/>
      <c r="D3" s="259"/>
      <c r="E3" s="259"/>
      <c r="F3" s="259"/>
      <c r="G3" s="259"/>
      <c r="H3" s="6"/>
      <c r="I3" s="5"/>
      <c r="J3" s="111" t="s">
        <v>52</v>
      </c>
      <c r="K3" s="279"/>
      <c r="L3" s="280"/>
    </row>
    <row r="4" spans="1:12" s="2" customFormat="1" ht="15.75" customHeight="1" x14ac:dyDescent="0.35">
      <c r="A4" s="3"/>
      <c r="B4" s="205" t="s">
        <v>132</v>
      </c>
      <c r="C4" s="258"/>
      <c r="D4" s="260"/>
      <c r="E4" s="260"/>
      <c r="F4" s="260"/>
      <c r="G4" s="260"/>
      <c r="H4" s="45"/>
      <c r="I4" s="45"/>
      <c r="J4" s="5" t="s">
        <v>165</v>
      </c>
      <c r="K4" s="281"/>
      <c r="L4" s="282"/>
    </row>
    <row r="5" spans="1:12" s="2" customFormat="1" x14ac:dyDescent="0.35">
      <c r="A5" s="3"/>
      <c r="B5" s="206" t="s">
        <v>53</v>
      </c>
      <c r="C5" s="258"/>
      <c r="D5" s="260"/>
      <c r="E5" s="260"/>
      <c r="F5" s="260"/>
      <c r="G5" s="260"/>
      <c r="H5" s="45"/>
      <c r="I5" s="45"/>
      <c r="J5" s="111" t="s">
        <v>166</v>
      </c>
      <c r="K5" s="283"/>
      <c r="L5" s="284"/>
    </row>
    <row r="6" spans="1:12" s="2" customFormat="1" x14ac:dyDescent="0.35">
      <c r="A6" s="3"/>
      <c r="B6" s="205" t="s">
        <v>4</v>
      </c>
      <c r="C6" s="258"/>
      <c r="D6" s="260"/>
      <c r="E6" s="260"/>
      <c r="F6" s="260"/>
      <c r="G6" s="260"/>
      <c r="H6" s="4"/>
      <c r="I6" s="4"/>
      <c r="J6" s="5" t="s">
        <v>188</v>
      </c>
      <c r="K6" s="285"/>
      <c r="L6" s="286"/>
    </row>
    <row r="7" spans="1:12" s="2" customFormat="1" ht="15" thickBot="1" x14ac:dyDescent="0.4">
      <c r="A7" s="3"/>
      <c r="B7" s="205" t="s">
        <v>59</v>
      </c>
      <c r="C7" s="258"/>
      <c r="D7" s="260"/>
      <c r="E7" s="260"/>
      <c r="F7" s="260"/>
      <c r="G7" s="260"/>
      <c r="H7" s="4"/>
      <c r="I7" s="4"/>
      <c r="J7" s="5" t="s">
        <v>186</v>
      </c>
      <c r="K7" s="285"/>
      <c r="L7" s="286"/>
    </row>
    <row r="8" spans="1:12" s="2" customFormat="1" ht="13" customHeight="1" thickBot="1" x14ac:dyDescent="0.4">
      <c r="A8" s="3"/>
      <c r="B8" s="205"/>
      <c r="C8" s="7"/>
      <c r="D8" s="292" t="s">
        <v>54</v>
      </c>
      <c r="E8" s="293"/>
      <c r="F8" s="293"/>
      <c r="G8" s="294"/>
      <c r="H8" s="295" t="s">
        <v>55</v>
      </c>
      <c r="I8" s="296"/>
      <c r="J8" s="296"/>
      <c r="K8" s="297"/>
      <c r="L8" s="203"/>
    </row>
    <row r="9" spans="1:12" s="2" customFormat="1" ht="16" thickBot="1" x14ac:dyDescent="0.4">
      <c r="A9" s="3"/>
      <c r="B9" s="208"/>
      <c r="C9" s="207"/>
      <c r="D9" s="248" t="str">
        <f>IF($K$4="","",CHOOSE(MONTH($K$4),"Jan-Mar","Jan-Mar","Jan-Mar","Apr-Jun","Apr-Jun","Apr-Jun","Jul-Sep","Jul-Sep","Jul-Sep","Oct-Dec","Oct-Dec","Oct-Dec"))</f>
        <v/>
      </c>
      <c r="E9" s="249" t="str">
        <f>IFERROR(CONCATENATE(TEXT(EDATE(DATEVALUE(LEFT($D$9,3)&amp;"1"),3),"mmm"),"-",TEXT(EDATE(DATEVALUE(RIGHT($D$9,3)&amp;"1"),3),"mmm")),"")</f>
        <v/>
      </c>
      <c r="F9" s="249" t="str">
        <f>IFERROR(CONCATENATE(TEXT(EDATE(DATEVALUE(LEFT($D$9,3)&amp;"1"),6),"mmm"),"-",TEXT(EDATE(DATEVALUE(RIGHT($D$9,3)&amp;"1"),6),"mmm")),"")</f>
        <v/>
      </c>
      <c r="G9" s="246" t="str">
        <f>IFERROR(CONCATENATE(TEXT(EDATE(DATEVALUE(LEFT($D$9,3)&amp;"1"),9),"mmm"),"-",TEXT(EDATE(DATEVALUE(RIGHT($D$9,3)&amp;"1"),9),"mmm")),"")</f>
        <v/>
      </c>
      <c r="H9" s="250" t="str">
        <f>D$9</f>
        <v/>
      </c>
      <c r="I9" s="251" t="str">
        <f t="shared" ref="I9:K9" si="0">E$9</f>
        <v/>
      </c>
      <c r="J9" s="251" t="str">
        <f t="shared" si="0"/>
        <v/>
      </c>
      <c r="K9" s="247" t="str">
        <f t="shared" si="0"/>
        <v/>
      </c>
      <c r="L9" s="204"/>
    </row>
    <row r="10" spans="1:12" s="2" customFormat="1" ht="15" thickBot="1" x14ac:dyDescent="0.4">
      <c r="A10" s="3"/>
      <c r="B10" s="215" t="s">
        <v>3</v>
      </c>
      <c r="C10" s="217" t="s">
        <v>1</v>
      </c>
      <c r="D10" s="196" t="s">
        <v>48</v>
      </c>
      <c r="E10" s="184" t="s">
        <v>49</v>
      </c>
      <c r="F10" s="184" t="s">
        <v>50</v>
      </c>
      <c r="G10" s="185" t="s">
        <v>51</v>
      </c>
      <c r="H10" s="187" t="s">
        <v>48</v>
      </c>
      <c r="I10" s="186" t="s">
        <v>49</v>
      </c>
      <c r="J10" s="186" t="s">
        <v>50</v>
      </c>
      <c r="K10" s="188" t="s">
        <v>51</v>
      </c>
      <c r="L10" s="214" t="s">
        <v>2</v>
      </c>
    </row>
    <row r="11" spans="1:12" ht="35.15" customHeight="1" x14ac:dyDescent="0.35">
      <c r="A11" s="46">
        <v>1</v>
      </c>
      <c r="B11" s="216" t="s">
        <v>192</v>
      </c>
      <c r="C11" s="218" t="s">
        <v>191</v>
      </c>
      <c r="D11" s="197"/>
      <c r="E11" s="181"/>
      <c r="F11" s="181"/>
      <c r="G11" s="182"/>
      <c r="H11" s="183"/>
      <c r="I11" s="181"/>
      <c r="J11" s="181"/>
      <c r="K11" s="182"/>
      <c r="L11" s="213">
        <f t="shared" ref="L11:L23" si="1">SUM(D11:K11)</f>
        <v>0</v>
      </c>
    </row>
    <row r="12" spans="1:12" ht="35.15" customHeight="1" x14ac:dyDescent="0.35">
      <c r="A12" s="46">
        <v>2</v>
      </c>
      <c r="B12" s="200" t="s">
        <v>45</v>
      </c>
      <c r="C12" s="194" t="s">
        <v>109</v>
      </c>
      <c r="D12" s="198"/>
      <c r="E12" s="112"/>
      <c r="F12" s="112"/>
      <c r="G12" s="180"/>
      <c r="H12" s="179"/>
      <c r="I12" s="112"/>
      <c r="J12" s="112"/>
      <c r="K12" s="180"/>
      <c r="L12" s="189">
        <f t="shared" si="1"/>
        <v>0</v>
      </c>
    </row>
    <row r="13" spans="1:12" ht="35.15" customHeight="1" x14ac:dyDescent="0.35">
      <c r="A13" s="46">
        <v>3</v>
      </c>
      <c r="B13" s="200" t="s">
        <v>93</v>
      </c>
      <c r="C13" s="194" t="s">
        <v>110</v>
      </c>
      <c r="D13" s="198"/>
      <c r="E13" s="112"/>
      <c r="F13" s="112"/>
      <c r="G13" s="180"/>
      <c r="H13" s="179"/>
      <c r="I13" s="112"/>
      <c r="J13" s="112"/>
      <c r="K13" s="180"/>
      <c r="L13" s="189">
        <f t="shared" si="1"/>
        <v>0</v>
      </c>
    </row>
    <row r="14" spans="1:12" ht="35.15" customHeight="1" x14ac:dyDescent="0.35">
      <c r="A14" s="46">
        <v>4</v>
      </c>
      <c r="B14" s="200" t="s">
        <v>60</v>
      </c>
      <c r="C14" s="194" t="s">
        <v>111</v>
      </c>
      <c r="D14" s="198"/>
      <c r="E14" s="112"/>
      <c r="F14" s="112"/>
      <c r="G14" s="180"/>
      <c r="H14" s="179"/>
      <c r="I14" s="112"/>
      <c r="J14" s="112"/>
      <c r="K14" s="180"/>
      <c r="L14" s="189">
        <f t="shared" si="1"/>
        <v>0</v>
      </c>
    </row>
    <row r="15" spans="1:12" ht="35.15" customHeight="1" x14ac:dyDescent="0.35">
      <c r="A15" s="46">
        <v>5</v>
      </c>
      <c r="B15" s="289" t="s">
        <v>58</v>
      </c>
      <c r="C15" s="194" t="s">
        <v>46</v>
      </c>
      <c r="D15" s="198"/>
      <c r="E15" s="112"/>
      <c r="F15" s="112"/>
      <c r="G15" s="180"/>
      <c r="H15" s="179"/>
      <c r="I15" s="112"/>
      <c r="J15" s="112"/>
      <c r="K15" s="180"/>
      <c r="L15" s="189">
        <f t="shared" si="1"/>
        <v>0</v>
      </c>
    </row>
    <row r="16" spans="1:12" ht="35.15" customHeight="1" x14ac:dyDescent="0.35">
      <c r="A16" s="46">
        <v>6</v>
      </c>
      <c r="B16" s="290"/>
      <c r="C16" s="195" t="s">
        <v>112</v>
      </c>
      <c r="D16" s="198"/>
      <c r="E16" s="112"/>
      <c r="F16" s="112"/>
      <c r="G16" s="180"/>
      <c r="H16" s="179"/>
      <c r="I16" s="112"/>
      <c r="J16" s="112"/>
      <c r="K16" s="180"/>
      <c r="L16" s="189">
        <f t="shared" si="1"/>
        <v>0</v>
      </c>
    </row>
    <row r="17" spans="1:12" ht="35.15" customHeight="1" x14ac:dyDescent="0.35">
      <c r="A17" s="46">
        <v>7</v>
      </c>
      <c r="B17" s="291"/>
      <c r="C17" s="195" t="s">
        <v>113</v>
      </c>
      <c r="D17" s="198"/>
      <c r="E17" s="112"/>
      <c r="F17" s="112"/>
      <c r="G17" s="180"/>
      <c r="H17" s="179"/>
      <c r="I17" s="112"/>
      <c r="J17" s="112"/>
      <c r="K17" s="180"/>
      <c r="L17" s="189">
        <f t="shared" si="1"/>
        <v>0</v>
      </c>
    </row>
    <row r="18" spans="1:12" ht="35.15" customHeight="1" x14ac:dyDescent="0.35">
      <c r="A18" s="46">
        <v>8</v>
      </c>
      <c r="B18" s="287" t="s">
        <v>56</v>
      </c>
      <c r="C18" s="195" t="s">
        <v>94</v>
      </c>
      <c r="D18" s="198"/>
      <c r="E18" s="112"/>
      <c r="F18" s="112"/>
      <c r="G18" s="180"/>
      <c r="H18" s="179"/>
      <c r="I18" s="112"/>
      <c r="J18" s="112"/>
      <c r="K18" s="180"/>
      <c r="L18" s="189">
        <f t="shared" si="1"/>
        <v>0</v>
      </c>
    </row>
    <row r="19" spans="1:12" ht="35.15" customHeight="1" x14ac:dyDescent="0.35">
      <c r="A19" s="46">
        <v>9</v>
      </c>
      <c r="B19" s="288"/>
      <c r="C19" s="195" t="s">
        <v>189</v>
      </c>
      <c r="D19" s="198"/>
      <c r="E19" s="112"/>
      <c r="F19" s="112"/>
      <c r="G19" s="180"/>
      <c r="H19" s="179"/>
      <c r="I19" s="112"/>
      <c r="J19" s="112"/>
      <c r="K19" s="180"/>
      <c r="L19" s="189">
        <f t="shared" si="1"/>
        <v>0</v>
      </c>
    </row>
    <row r="20" spans="1:12" ht="35.15" customHeight="1" x14ac:dyDescent="0.35">
      <c r="A20" s="46">
        <v>10</v>
      </c>
      <c r="B20" s="287" t="s">
        <v>57</v>
      </c>
      <c r="C20" s="195" t="s">
        <v>47</v>
      </c>
      <c r="D20" s="198"/>
      <c r="E20" s="112"/>
      <c r="F20" s="112"/>
      <c r="G20" s="180"/>
      <c r="H20" s="179"/>
      <c r="I20" s="112"/>
      <c r="J20" s="112"/>
      <c r="K20" s="180"/>
      <c r="L20" s="189">
        <f t="shared" si="1"/>
        <v>0</v>
      </c>
    </row>
    <row r="21" spans="1:12" ht="35.15" customHeight="1" x14ac:dyDescent="0.35">
      <c r="A21" s="46">
        <v>11</v>
      </c>
      <c r="B21" s="288"/>
      <c r="C21" s="195" t="s">
        <v>190</v>
      </c>
      <c r="D21" s="198"/>
      <c r="E21" s="112"/>
      <c r="F21" s="112"/>
      <c r="G21" s="180"/>
      <c r="H21" s="179"/>
      <c r="I21" s="112"/>
      <c r="J21" s="112"/>
      <c r="K21" s="180"/>
      <c r="L21" s="189">
        <f t="shared" si="1"/>
        <v>0</v>
      </c>
    </row>
    <row r="22" spans="1:12" ht="53.15" customHeight="1" x14ac:dyDescent="0.35">
      <c r="A22" s="46">
        <v>12</v>
      </c>
      <c r="B22" s="200" t="s">
        <v>5</v>
      </c>
      <c r="C22" s="194" t="s">
        <v>114</v>
      </c>
      <c r="D22" s="198"/>
      <c r="E22" s="112"/>
      <c r="F22" s="112"/>
      <c r="G22" s="180"/>
      <c r="H22" s="179"/>
      <c r="I22" s="112"/>
      <c r="J22" s="112"/>
      <c r="K22" s="180"/>
      <c r="L22" s="189">
        <f t="shared" si="1"/>
        <v>0</v>
      </c>
    </row>
    <row r="23" spans="1:12" ht="35.15" customHeight="1" x14ac:dyDescent="0.35">
      <c r="A23" s="46">
        <v>13</v>
      </c>
      <c r="B23" s="200" t="s">
        <v>95</v>
      </c>
      <c r="C23" s="194" t="s">
        <v>96</v>
      </c>
      <c r="D23" s="198"/>
      <c r="E23" s="112"/>
      <c r="F23" s="112"/>
      <c r="G23" s="180"/>
      <c r="H23" s="179"/>
      <c r="I23" s="112"/>
      <c r="J23" s="112"/>
      <c r="K23" s="180"/>
      <c r="L23" s="189">
        <f t="shared" si="1"/>
        <v>0</v>
      </c>
    </row>
    <row r="24" spans="1:12" ht="56.25" customHeight="1" thickBot="1" x14ac:dyDescent="0.4">
      <c r="A24" s="46">
        <v>14</v>
      </c>
      <c r="B24" s="201" t="s">
        <v>16</v>
      </c>
      <c r="C24" s="202" t="s">
        <v>18</v>
      </c>
      <c r="D24" s="199"/>
      <c r="E24" s="190"/>
      <c r="F24" s="190"/>
      <c r="G24" s="191"/>
      <c r="H24" s="192"/>
      <c r="I24" s="190"/>
      <c r="J24" s="190"/>
      <c r="K24" s="191"/>
      <c r="L24" s="193" t="s">
        <v>6</v>
      </c>
    </row>
    <row r="25" spans="1:12" ht="15.5" customHeight="1" x14ac:dyDescent="0.35">
      <c r="H25" s="1"/>
      <c r="I25" s="1"/>
    </row>
    <row r="26" spans="1:12" ht="15.5" customHeight="1" x14ac:dyDescent="0.35">
      <c r="H26" s="1"/>
      <c r="I26" s="1"/>
    </row>
    <row r="27" spans="1:12" ht="15.5" customHeight="1" x14ac:dyDescent="0.35">
      <c r="H27" s="1"/>
      <c r="I27" s="1"/>
    </row>
    <row r="28" spans="1:12" x14ac:dyDescent="0.35">
      <c r="H28" s="1"/>
      <c r="I28" s="1"/>
    </row>
    <row r="29" spans="1:12" x14ac:dyDescent="0.35">
      <c r="H29" s="1"/>
      <c r="I29" s="1"/>
    </row>
    <row r="30" spans="1:12" x14ac:dyDescent="0.35">
      <c r="H30" s="1"/>
      <c r="I30" s="1"/>
    </row>
    <row r="31" spans="1:12" x14ac:dyDescent="0.35">
      <c r="H31" s="1"/>
      <c r="I31" s="1"/>
    </row>
    <row r="32" spans="1:12" x14ac:dyDescent="0.35">
      <c r="H32" s="1"/>
      <c r="I32" s="1"/>
    </row>
    <row r="33" spans="8:9" x14ac:dyDescent="0.35">
      <c r="H33" s="1"/>
      <c r="I33" s="1"/>
    </row>
    <row r="34" spans="8:9" x14ac:dyDescent="0.35">
      <c r="H34" s="1"/>
      <c r="I34" s="1"/>
    </row>
    <row r="35" spans="8:9" x14ac:dyDescent="0.35">
      <c r="H35" s="1"/>
      <c r="I35" s="1"/>
    </row>
    <row r="36" spans="8:9" x14ac:dyDescent="0.35">
      <c r="H36" s="1"/>
      <c r="I36" s="1"/>
    </row>
  </sheetData>
  <sheetProtection password="E392" sheet="1" selectLockedCells="1"/>
  <mergeCells count="11">
    <mergeCell ref="B18:B19"/>
    <mergeCell ref="B20:B21"/>
    <mergeCell ref="B15:B17"/>
    <mergeCell ref="K6:L6"/>
    <mergeCell ref="D8:G8"/>
    <mergeCell ref="H8:K8"/>
    <mergeCell ref="B1:L1"/>
    <mergeCell ref="K3:L3"/>
    <mergeCell ref="K4:L4"/>
    <mergeCell ref="K5:L5"/>
    <mergeCell ref="K7:L7"/>
  </mergeCells>
  <conditionalFormatting sqref="D20:L21 D12:L13">
    <cfRule type="expression" dxfId="1" priority="5">
      <formula>($J$5="Planning Grant")</formula>
    </cfRule>
  </conditionalFormatting>
  <conditionalFormatting sqref="K5:L5">
    <cfRule type="expression" dxfId="0" priority="1">
      <formula>AND(LEN($K$5)&gt;0,$K$5&lt;$K$4)</formula>
    </cfRule>
  </conditionalFormatting>
  <dataValidations count="2">
    <dataValidation type="list" allowBlank="1" showInputMessage="1" showErrorMessage="1" sqref="K6:L6" xr:uid="{00000000-0002-0000-0100-000000000000}">
      <formula1>"Yes,No"</formula1>
    </dataValidation>
    <dataValidation type="list" errorStyle="information" allowBlank="1" showInputMessage="1" showErrorMessage="1" errorTitle="Custom Choice" error="You have chosen to enter a custom choice." sqref="K7:L7" xr:uid="{00000000-0002-0000-0100-000001000000}">
      <formula1>coalmodel</formula1>
    </dataValidation>
  </dataValidations>
  <pageMargins left="0.5" right="0.5" top="0.25" bottom="0.25" header="0.5" footer="0.3"/>
  <pageSetup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N10"/>
  <sheetViews>
    <sheetView workbookViewId="0">
      <selection activeCell="K5" sqref="K5"/>
    </sheetView>
  </sheetViews>
  <sheetFormatPr defaultColWidth="9.1796875" defaultRowHeight="14.5" x14ac:dyDescent="0.35"/>
  <cols>
    <col min="1" max="1" width="2.7265625" style="12" customWidth="1"/>
    <col min="2" max="2" width="27.1796875" style="12" customWidth="1"/>
    <col min="3" max="3" width="50.453125" style="12" customWidth="1"/>
    <col min="4" max="11" width="8.1796875" style="12" customWidth="1"/>
    <col min="12" max="12" width="7" style="12" customWidth="1"/>
    <col min="13" max="13" width="2.7265625" style="12" customWidth="1"/>
    <col min="14" max="16384" width="9.1796875" style="12"/>
  </cols>
  <sheetData>
    <row r="1" spans="1:14" s="13" customFormat="1" ht="26.5" thickBot="1" x14ac:dyDescent="0.65">
      <c r="A1" s="222"/>
      <c r="B1" s="303" t="s">
        <v>171</v>
      </c>
      <c r="C1" s="304"/>
      <c r="D1" s="304"/>
      <c r="E1" s="304"/>
      <c r="F1" s="304"/>
      <c r="G1" s="304"/>
      <c r="H1" s="304"/>
      <c r="I1" s="304"/>
      <c r="J1" s="304"/>
      <c r="K1" s="304"/>
      <c r="L1" s="305"/>
      <c r="M1" s="220"/>
      <c r="N1" s="221"/>
    </row>
    <row r="2" spans="1:14" s="13" customFormat="1" ht="15" thickBot="1" x14ac:dyDescent="0.4">
      <c r="A2" s="71"/>
      <c r="B2" s="252" t="s">
        <v>200</v>
      </c>
      <c r="C2" s="72"/>
      <c r="D2" s="72"/>
      <c r="E2" s="72"/>
      <c r="F2" s="72"/>
      <c r="G2" s="72"/>
      <c r="H2" s="72"/>
      <c r="I2" s="72"/>
      <c r="J2" s="72"/>
      <c r="K2" s="72"/>
      <c r="L2" s="73"/>
      <c r="M2" s="220"/>
      <c r="N2" s="221"/>
    </row>
    <row r="3" spans="1:14" s="13" customFormat="1" ht="16" thickBot="1" x14ac:dyDescent="0.4">
      <c r="A3" s="71"/>
      <c r="B3" s="253" t="s">
        <v>201</v>
      </c>
      <c r="C3" s="229"/>
      <c r="D3" s="298" t="s">
        <v>54</v>
      </c>
      <c r="E3" s="299"/>
      <c r="F3" s="299"/>
      <c r="G3" s="300"/>
      <c r="H3" s="301" t="s">
        <v>55</v>
      </c>
      <c r="I3" s="301"/>
      <c r="J3" s="301"/>
      <c r="K3" s="302"/>
      <c r="L3" s="73"/>
      <c r="M3" s="220"/>
      <c r="N3" s="221"/>
    </row>
    <row r="4" spans="1:14" s="13" customFormat="1" ht="15" thickBot="1" x14ac:dyDescent="0.4">
      <c r="A4" s="71"/>
      <c r="B4" s="238" t="s">
        <v>3</v>
      </c>
      <c r="C4" s="239" t="s">
        <v>1</v>
      </c>
      <c r="D4" s="240" t="s">
        <v>48</v>
      </c>
      <c r="E4" s="240" t="s">
        <v>49</v>
      </c>
      <c r="F4" s="240" t="s">
        <v>50</v>
      </c>
      <c r="G4" s="241" t="s">
        <v>51</v>
      </c>
      <c r="H4" s="242" t="s">
        <v>48</v>
      </c>
      <c r="I4" s="243" t="s">
        <v>49</v>
      </c>
      <c r="J4" s="243" t="s">
        <v>50</v>
      </c>
      <c r="K4" s="244" t="s">
        <v>51</v>
      </c>
      <c r="L4" s="245" t="s">
        <v>2</v>
      </c>
      <c r="M4" s="220"/>
    </row>
    <row r="5" spans="1:14" x14ac:dyDescent="0.35">
      <c r="A5" s="74">
        <v>1</v>
      </c>
      <c r="B5" s="234"/>
      <c r="C5" s="235"/>
      <c r="D5" s="181"/>
      <c r="E5" s="181"/>
      <c r="F5" s="181"/>
      <c r="G5" s="182"/>
      <c r="H5" s="183"/>
      <c r="I5" s="181"/>
      <c r="J5" s="181"/>
      <c r="K5" s="236"/>
      <c r="L5" s="237">
        <f t="shared" ref="L5:L8" si="0">SUM(D5:K5)</f>
        <v>0</v>
      </c>
      <c r="M5" s="220"/>
    </row>
    <row r="6" spans="1:14" x14ac:dyDescent="0.35">
      <c r="A6" s="74">
        <v>2</v>
      </c>
      <c r="B6" s="223"/>
      <c r="C6" s="113"/>
      <c r="D6" s="112"/>
      <c r="E6" s="112"/>
      <c r="F6" s="112"/>
      <c r="G6" s="180"/>
      <c r="H6" s="179"/>
      <c r="I6" s="112"/>
      <c r="J6" s="112"/>
      <c r="K6" s="230"/>
      <c r="L6" s="232">
        <f t="shared" si="0"/>
        <v>0</v>
      </c>
      <c r="M6" s="220"/>
    </row>
    <row r="7" spans="1:14" x14ac:dyDescent="0.35">
      <c r="A7" s="74">
        <v>3</v>
      </c>
      <c r="B7" s="223"/>
      <c r="C7" s="113"/>
      <c r="D7" s="112"/>
      <c r="E7" s="112"/>
      <c r="F7" s="112"/>
      <c r="G7" s="180"/>
      <c r="H7" s="179"/>
      <c r="I7" s="112"/>
      <c r="J7" s="112"/>
      <c r="K7" s="230"/>
      <c r="L7" s="232">
        <f t="shared" si="0"/>
        <v>0</v>
      </c>
      <c r="M7" s="220"/>
    </row>
    <row r="8" spans="1:14" ht="15" thickBot="1" x14ac:dyDescent="0.4">
      <c r="A8" s="74">
        <v>4</v>
      </c>
      <c r="B8" s="224"/>
      <c r="C8" s="225"/>
      <c r="D8" s="226"/>
      <c r="E8" s="226"/>
      <c r="F8" s="226"/>
      <c r="G8" s="228"/>
      <c r="H8" s="227"/>
      <c r="I8" s="226"/>
      <c r="J8" s="226"/>
      <c r="K8" s="231"/>
      <c r="L8" s="233">
        <f t="shared" si="0"/>
        <v>0</v>
      </c>
      <c r="M8" s="220"/>
    </row>
    <row r="9" spans="1:14" x14ac:dyDescent="0.35">
      <c r="A9" s="219"/>
      <c r="B9" s="220"/>
      <c r="C9" s="220"/>
      <c r="D9" s="220"/>
      <c r="E9" s="220"/>
      <c r="F9" s="220"/>
      <c r="G9" s="220"/>
      <c r="H9" s="220"/>
      <c r="I9" s="220"/>
      <c r="J9" s="220"/>
      <c r="K9" s="220"/>
      <c r="L9" s="220"/>
      <c r="M9" s="220"/>
    </row>
    <row r="10" spans="1:14" x14ac:dyDescent="0.35">
      <c r="B10" s="220"/>
      <c r="C10" s="220"/>
      <c r="D10" s="220"/>
      <c r="E10" s="220"/>
      <c r="F10" s="220"/>
      <c r="G10" s="220"/>
      <c r="I10" s="220"/>
      <c r="J10" s="220"/>
      <c r="K10" s="220"/>
      <c r="L10" s="220"/>
      <c r="M10" s="220"/>
    </row>
  </sheetData>
  <sheetProtection password="E392" sheet="1"/>
  <mergeCells count="3">
    <mergeCell ref="D3:G3"/>
    <mergeCell ref="H3:K3"/>
    <mergeCell ref="B1:L1"/>
  </mergeCells>
  <pageMargins left="0.25" right="0.25" top="0.75" bottom="0.75" header="0.3" footer="0.3"/>
  <pageSetup scale="86" fitToHeight="0" orientation="landscape" r:id="rId1"/>
  <ignoredErrors>
    <ignoredError sqref="L5:L8" unlockedFormula="1"/>
  </ignoredErrors>
  <extLst>
    <ext xmlns:x14="http://schemas.microsoft.com/office/spreadsheetml/2009/9/main" uri="{78C0D931-6437-407d-A8EE-F0AAD7539E65}">
      <x14:conditionalFormattings>
        <x14:conditionalFormatting xmlns:xm="http://schemas.microsoft.com/office/excel/2006/main">
          <x14:cfRule type="expression" priority="1" id="{6280A28A-F78D-4B03-B25F-55AC73EA706D}">
            <xm:f>('Performance Measures'!$J$5="Planning Grant")</xm:f>
            <x14:dxf>
              <font>
                <color theme="0"/>
              </font>
              <fill>
                <patternFill patternType="lightUp"/>
              </fill>
            </x14:dxf>
          </x14:cfRule>
          <xm:sqref>L6:L7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4"/>
  <sheetViews>
    <sheetView workbookViewId="0">
      <selection activeCell="B2" sqref="B2:D2"/>
    </sheetView>
  </sheetViews>
  <sheetFormatPr defaultRowHeight="14.5" x14ac:dyDescent="0.35"/>
  <cols>
    <col min="1" max="1" width="3" customWidth="1"/>
    <col min="2" max="2" width="30.7265625" customWidth="1"/>
    <col min="3" max="4" width="15.7265625" customWidth="1"/>
    <col min="5" max="6" width="8.26953125" customWidth="1"/>
    <col min="7" max="10" width="15.7265625" customWidth="1"/>
    <col min="11" max="12" width="8.26953125" customWidth="1"/>
    <col min="13" max="13" width="15.7265625" style="107" customWidth="1"/>
  </cols>
  <sheetData>
    <row r="1" spans="1:12" ht="17.149999999999999" customHeight="1" x14ac:dyDescent="0.35">
      <c r="A1" s="79"/>
      <c r="B1" s="352" t="s">
        <v>160</v>
      </c>
      <c r="C1" s="352"/>
      <c r="D1" s="353"/>
      <c r="E1" s="80"/>
      <c r="F1" s="312" t="s">
        <v>181</v>
      </c>
      <c r="G1" s="312"/>
      <c r="H1" s="312"/>
      <c r="I1" s="312"/>
      <c r="J1" s="312"/>
      <c r="K1" s="312"/>
      <c r="L1" s="81"/>
    </row>
    <row r="2" spans="1:12" ht="17.149999999999999" customHeight="1" x14ac:dyDescent="0.35">
      <c r="A2" s="82">
        <v>1</v>
      </c>
      <c r="B2" s="356"/>
      <c r="C2" s="357"/>
      <c r="D2" s="358"/>
      <c r="E2" s="76"/>
      <c r="F2" s="313"/>
      <c r="G2" s="313"/>
      <c r="H2" s="313"/>
      <c r="I2" s="313"/>
      <c r="J2" s="313"/>
      <c r="K2" s="313"/>
      <c r="L2" s="9"/>
    </row>
    <row r="3" spans="1:12" ht="17.149999999999999" customHeight="1" x14ac:dyDescent="0.35">
      <c r="A3" s="83">
        <v>2</v>
      </c>
      <c r="B3" s="326"/>
      <c r="C3" s="326"/>
      <c r="D3" s="344"/>
      <c r="E3" s="76"/>
      <c r="F3" s="313"/>
      <c r="G3" s="313"/>
      <c r="H3" s="313"/>
      <c r="I3" s="313"/>
      <c r="J3" s="313"/>
      <c r="K3" s="313"/>
      <c r="L3" s="9"/>
    </row>
    <row r="4" spans="1:12" ht="17.149999999999999" customHeight="1" x14ac:dyDescent="0.35">
      <c r="A4" s="84">
        <v>3</v>
      </c>
      <c r="B4" s="354"/>
      <c r="C4" s="354"/>
      <c r="D4" s="355"/>
      <c r="E4" s="77"/>
      <c r="F4" s="314"/>
      <c r="G4" s="314"/>
      <c r="H4" s="314"/>
      <c r="I4" s="314"/>
      <c r="J4" s="314"/>
      <c r="K4" s="314"/>
      <c r="L4" s="85"/>
    </row>
    <row r="5" spans="1:12" ht="17.149999999999999" customHeight="1" x14ac:dyDescent="0.35">
      <c r="A5" s="86"/>
      <c r="B5" s="25"/>
      <c r="C5" s="25"/>
      <c r="D5" s="25"/>
      <c r="E5" s="25"/>
      <c r="F5" s="7"/>
      <c r="G5" s="7"/>
      <c r="H5" s="7"/>
      <c r="I5" s="7"/>
      <c r="J5" s="7"/>
      <c r="K5" s="7"/>
      <c r="L5" s="9"/>
    </row>
    <row r="6" spans="1:12" ht="17.149999999999999" customHeight="1" x14ac:dyDescent="0.35">
      <c r="A6" s="87"/>
      <c r="B6" s="350" t="s">
        <v>161</v>
      </c>
      <c r="C6" s="350"/>
      <c r="D6" s="351"/>
      <c r="E6" s="75"/>
      <c r="F6" s="315" t="s">
        <v>182</v>
      </c>
      <c r="G6" s="315"/>
      <c r="H6" s="315"/>
      <c r="I6" s="315"/>
      <c r="J6" s="315"/>
      <c r="K6" s="315"/>
      <c r="L6" s="88"/>
    </row>
    <row r="7" spans="1:12" ht="17.149999999999999" customHeight="1" x14ac:dyDescent="0.35">
      <c r="A7" s="82">
        <v>1</v>
      </c>
      <c r="B7" s="339"/>
      <c r="C7" s="339"/>
      <c r="D7" s="348"/>
      <c r="E7" s="76"/>
      <c r="F7" s="313"/>
      <c r="G7" s="313"/>
      <c r="H7" s="313"/>
      <c r="I7" s="313"/>
      <c r="J7" s="313"/>
      <c r="K7" s="313"/>
      <c r="L7" s="9"/>
    </row>
    <row r="8" spans="1:12" ht="17.149999999999999" customHeight="1" x14ac:dyDescent="0.35">
      <c r="A8" s="83">
        <v>2</v>
      </c>
      <c r="B8" s="326"/>
      <c r="C8" s="326"/>
      <c r="D8" s="344"/>
      <c r="E8" s="76"/>
      <c r="F8" s="313"/>
      <c r="G8" s="313"/>
      <c r="H8" s="313"/>
      <c r="I8" s="313"/>
      <c r="J8" s="313"/>
      <c r="K8" s="313"/>
      <c r="L8" s="9"/>
    </row>
    <row r="9" spans="1:12" ht="17.149999999999999" customHeight="1" x14ac:dyDescent="0.35">
      <c r="A9" s="84">
        <v>3</v>
      </c>
      <c r="B9" s="354"/>
      <c r="C9" s="354"/>
      <c r="D9" s="355"/>
      <c r="E9" s="77"/>
      <c r="F9" s="314"/>
      <c r="G9" s="314"/>
      <c r="H9" s="314"/>
      <c r="I9" s="314"/>
      <c r="J9" s="314"/>
      <c r="K9" s="314"/>
      <c r="L9" s="85"/>
    </row>
    <row r="10" spans="1:12" ht="17.149999999999999" customHeight="1" x14ac:dyDescent="0.35">
      <c r="A10" s="8"/>
      <c r="B10" s="25"/>
      <c r="C10" s="25"/>
      <c r="D10" s="25"/>
      <c r="E10" s="25"/>
      <c r="F10" s="7"/>
      <c r="G10" s="7"/>
      <c r="H10" s="7"/>
      <c r="I10" s="7"/>
      <c r="J10" s="7"/>
      <c r="K10" s="7"/>
      <c r="L10" s="9"/>
    </row>
    <row r="11" spans="1:12" ht="17.149999999999999" customHeight="1" x14ac:dyDescent="0.35">
      <c r="A11" s="87"/>
      <c r="B11" s="350" t="s">
        <v>162</v>
      </c>
      <c r="C11" s="350"/>
      <c r="D11" s="351"/>
      <c r="E11" s="75"/>
      <c r="F11" s="315" t="s">
        <v>193</v>
      </c>
      <c r="G11" s="315"/>
      <c r="H11" s="315"/>
      <c r="I11" s="315"/>
      <c r="J11" s="315"/>
      <c r="K11" s="315"/>
      <c r="L11" s="88"/>
    </row>
    <row r="12" spans="1:12" ht="17.149999999999999" customHeight="1" x14ac:dyDescent="0.35">
      <c r="A12" s="82">
        <v>1</v>
      </c>
      <c r="B12" s="339"/>
      <c r="C12" s="339"/>
      <c r="D12" s="348"/>
      <c r="E12" s="76"/>
      <c r="F12" s="313"/>
      <c r="G12" s="313"/>
      <c r="H12" s="313"/>
      <c r="I12" s="313"/>
      <c r="J12" s="313"/>
      <c r="K12" s="313"/>
      <c r="L12" s="9"/>
    </row>
    <row r="13" spans="1:12" ht="17.149999999999999" customHeight="1" x14ac:dyDescent="0.35">
      <c r="A13" s="83">
        <v>2</v>
      </c>
      <c r="B13" s="326"/>
      <c r="C13" s="326"/>
      <c r="D13" s="344"/>
      <c r="E13" s="76"/>
      <c r="F13" s="313"/>
      <c r="G13" s="313"/>
      <c r="H13" s="313"/>
      <c r="I13" s="313"/>
      <c r="J13" s="313"/>
      <c r="K13" s="313"/>
      <c r="L13" s="9"/>
    </row>
    <row r="14" spans="1:12" ht="17.149999999999999" customHeight="1" x14ac:dyDescent="0.35">
      <c r="A14" s="84">
        <v>3</v>
      </c>
      <c r="B14" s="354"/>
      <c r="C14" s="354"/>
      <c r="D14" s="355"/>
      <c r="E14" s="77"/>
      <c r="F14" s="314"/>
      <c r="G14" s="314"/>
      <c r="H14" s="314"/>
      <c r="I14" s="314"/>
      <c r="J14" s="314"/>
      <c r="K14" s="314"/>
      <c r="L14" s="85"/>
    </row>
    <row r="15" spans="1:12" ht="17.149999999999999" customHeight="1" x14ac:dyDescent="0.35">
      <c r="A15" s="86"/>
      <c r="B15" s="25"/>
      <c r="C15" s="25"/>
      <c r="D15" s="25"/>
      <c r="E15" s="25"/>
      <c r="F15" s="7"/>
      <c r="G15" s="7"/>
      <c r="H15" s="7"/>
      <c r="I15" s="7"/>
      <c r="J15" s="7"/>
      <c r="K15" s="7"/>
      <c r="L15" s="9"/>
    </row>
    <row r="16" spans="1:12" ht="17.149999999999999" customHeight="1" x14ac:dyDescent="0.35">
      <c r="A16" s="87"/>
      <c r="B16" s="350" t="s">
        <v>164</v>
      </c>
      <c r="C16" s="350"/>
      <c r="D16" s="351"/>
      <c r="E16" s="75"/>
      <c r="F16" s="315" t="s">
        <v>183</v>
      </c>
      <c r="G16" s="315"/>
      <c r="H16" s="315"/>
      <c r="I16" s="315"/>
      <c r="J16" s="315"/>
      <c r="K16" s="315"/>
      <c r="L16" s="88"/>
    </row>
    <row r="17" spans="1:12" ht="17.149999999999999" customHeight="1" x14ac:dyDescent="0.35">
      <c r="A17" s="82">
        <v>1</v>
      </c>
      <c r="B17" s="339"/>
      <c r="C17" s="339"/>
      <c r="D17" s="348"/>
      <c r="E17" s="76"/>
      <c r="F17" s="313"/>
      <c r="G17" s="313"/>
      <c r="H17" s="313"/>
      <c r="I17" s="313"/>
      <c r="J17" s="313"/>
      <c r="K17" s="313"/>
      <c r="L17" s="9"/>
    </row>
    <row r="18" spans="1:12" ht="17.149999999999999" customHeight="1" x14ac:dyDescent="0.35">
      <c r="A18" s="83">
        <v>2</v>
      </c>
      <c r="B18" s="326"/>
      <c r="C18" s="326"/>
      <c r="D18" s="344"/>
      <c r="E18" s="76"/>
      <c r="F18" s="313"/>
      <c r="G18" s="313"/>
      <c r="H18" s="313"/>
      <c r="I18" s="313"/>
      <c r="J18" s="313"/>
      <c r="K18" s="313"/>
      <c r="L18" s="9"/>
    </row>
    <row r="19" spans="1:12" ht="17.149999999999999" customHeight="1" x14ac:dyDescent="0.35">
      <c r="A19" s="84">
        <v>3</v>
      </c>
      <c r="B19" s="354"/>
      <c r="C19" s="354"/>
      <c r="D19" s="355"/>
      <c r="E19" s="77"/>
      <c r="F19" s="314"/>
      <c r="G19" s="314"/>
      <c r="H19" s="314"/>
      <c r="I19" s="314"/>
      <c r="J19" s="314"/>
      <c r="K19" s="314"/>
      <c r="L19" s="85"/>
    </row>
    <row r="20" spans="1:12" ht="17.149999999999999" customHeight="1" x14ac:dyDescent="0.35">
      <c r="A20" s="89"/>
      <c r="B20" s="66"/>
      <c r="C20" s="66"/>
      <c r="D20" s="66"/>
      <c r="E20" s="25"/>
      <c r="F20" s="25"/>
      <c r="G20" s="25"/>
      <c r="H20" s="25"/>
      <c r="I20" s="25"/>
      <c r="J20" s="25"/>
      <c r="K20" s="25"/>
      <c r="L20" s="9"/>
    </row>
    <row r="21" spans="1:12" ht="17.149999999999999" customHeight="1" x14ac:dyDescent="0.35">
      <c r="A21" s="90"/>
      <c r="B21" s="70" t="s">
        <v>163</v>
      </c>
      <c r="C21" s="50" t="s">
        <v>142</v>
      </c>
      <c r="D21" s="50" t="s">
        <v>61</v>
      </c>
      <c r="E21" s="316" t="s">
        <v>62</v>
      </c>
      <c r="F21" s="317"/>
      <c r="G21" s="317"/>
      <c r="H21" s="317"/>
      <c r="I21" s="317"/>
      <c r="J21" s="317"/>
      <c r="K21" s="317"/>
      <c r="L21" s="318"/>
    </row>
    <row r="22" spans="1:12" ht="17.149999999999999" customHeight="1" x14ac:dyDescent="0.35">
      <c r="A22" s="91"/>
      <c r="B22" s="67" t="s">
        <v>173</v>
      </c>
      <c r="C22" s="114"/>
      <c r="D22" s="114"/>
      <c r="E22" s="306"/>
      <c r="F22" s="307"/>
      <c r="G22" s="115"/>
      <c r="H22" s="115"/>
      <c r="I22" s="115"/>
      <c r="J22" s="115"/>
      <c r="K22" s="319"/>
      <c r="L22" s="320"/>
    </row>
    <row r="23" spans="1:12" ht="17.149999999999999" customHeight="1" x14ac:dyDescent="0.35">
      <c r="A23" s="91"/>
      <c r="B23" s="68" t="s">
        <v>129</v>
      </c>
      <c r="C23" s="116"/>
      <c r="D23" s="116"/>
      <c r="E23" s="308"/>
      <c r="F23" s="309"/>
      <c r="G23" s="117"/>
      <c r="H23" s="117"/>
      <c r="I23" s="117"/>
      <c r="J23" s="117"/>
      <c r="K23" s="321"/>
      <c r="L23" s="322"/>
    </row>
    <row r="24" spans="1:12" ht="17.149999999999999" customHeight="1" x14ac:dyDescent="0.35">
      <c r="A24" s="92"/>
      <c r="B24" s="69" t="s">
        <v>174</v>
      </c>
      <c r="C24" s="118"/>
      <c r="D24" s="118"/>
      <c r="E24" s="310"/>
      <c r="F24" s="311"/>
      <c r="G24" s="119"/>
      <c r="H24" s="119"/>
      <c r="I24" s="119"/>
      <c r="J24" s="119"/>
      <c r="K24" s="323"/>
      <c r="L24" s="324"/>
    </row>
    <row r="25" spans="1:12" ht="17.149999999999999" customHeight="1" x14ac:dyDescent="0.35">
      <c r="A25" s="8"/>
      <c r="B25" s="25"/>
      <c r="C25" s="25"/>
      <c r="D25" s="25"/>
      <c r="E25" s="25"/>
      <c r="F25" s="25"/>
      <c r="G25" s="25"/>
      <c r="H25" s="25"/>
      <c r="I25" s="25"/>
      <c r="J25" s="25"/>
      <c r="K25" s="25"/>
      <c r="L25" s="9"/>
    </row>
    <row r="26" spans="1:12" ht="17.149999999999999" customHeight="1" x14ac:dyDescent="0.35">
      <c r="A26" s="93"/>
      <c r="B26" s="349" t="s">
        <v>130</v>
      </c>
      <c r="C26" s="349"/>
      <c r="D26" s="349"/>
      <c r="E26" s="346"/>
      <c r="F26" s="346"/>
      <c r="G26" s="346"/>
      <c r="H26" s="346"/>
      <c r="I26" s="78"/>
      <c r="J26" s="78"/>
      <c r="K26" s="78"/>
      <c r="L26" s="94"/>
    </row>
    <row r="27" spans="1:12" ht="17.149999999999999" customHeight="1" x14ac:dyDescent="0.35">
      <c r="A27" s="95"/>
      <c r="B27" s="333" t="s">
        <v>103</v>
      </c>
      <c r="C27" s="334"/>
      <c r="D27" s="334"/>
      <c r="E27" s="336" t="s">
        <v>143</v>
      </c>
      <c r="F27" s="336"/>
      <c r="G27" s="336"/>
      <c r="H27" s="336"/>
      <c r="I27" s="335" t="s">
        <v>144</v>
      </c>
      <c r="J27" s="336"/>
      <c r="K27" s="333"/>
      <c r="L27" s="337"/>
    </row>
    <row r="28" spans="1:12" ht="17.149999999999999" customHeight="1" x14ac:dyDescent="0.35">
      <c r="A28" s="96">
        <v>1</v>
      </c>
      <c r="B28" s="347"/>
      <c r="C28" s="339"/>
      <c r="D28" s="340"/>
      <c r="E28" s="347"/>
      <c r="F28" s="338"/>
      <c r="G28" s="339"/>
      <c r="H28" s="348"/>
      <c r="I28" s="338"/>
      <c r="J28" s="339"/>
      <c r="K28" s="340"/>
      <c r="L28" s="341"/>
    </row>
    <row r="29" spans="1:12" ht="17.149999999999999" customHeight="1" x14ac:dyDescent="0.35">
      <c r="A29" s="96">
        <v>2</v>
      </c>
      <c r="B29" s="342"/>
      <c r="C29" s="326"/>
      <c r="D29" s="327"/>
      <c r="E29" s="342"/>
      <c r="F29" s="325"/>
      <c r="G29" s="326"/>
      <c r="H29" s="344"/>
      <c r="I29" s="325"/>
      <c r="J29" s="326"/>
      <c r="K29" s="327"/>
      <c r="L29" s="328"/>
    </row>
    <row r="30" spans="1:12" ht="17.149999999999999" customHeight="1" x14ac:dyDescent="0.35">
      <c r="A30" s="96">
        <v>3</v>
      </c>
      <c r="B30" s="342"/>
      <c r="C30" s="326"/>
      <c r="D30" s="327"/>
      <c r="E30" s="342"/>
      <c r="F30" s="325"/>
      <c r="G30" s="326"/>
      <c r="H30" s="344"/>
      <c r="I30" s="325"/>
      <c r="J30" s="326"/>
      <c r="K30" s="327"/>
      <c r="L30" s="328"/>
    </row>
    <row r="31" spans="1:12" ht="17.149999999999999" customHeight="1" x14ac:dyDescent="0.35">
      <c r="A31" s="96">
        <v>4</v>
      </c>
      <c r="B31" s="342"/>
      <c r="C31" s="326"/>
      <c r="D31" s="327"/>
      <c r="E31" s="342"/>
      <c r="F31" s="325"/>
      <c r="G31" s="326"/>
      <c r="H31" s="344"/>
      <c r="I31" s="325"/>
      <c r="J31" s="326"/>
      <c r="K31" s="327"/>
      <c r="L31" s="328"/>
    </row>
    <row r="32" spans="1:12" ht="17.149999999999999" customHeight="1" x14ac:dyDescent="0.35">
      <c r="A32" s="96">
        <v>5</v>
      </c>
      <c r="B32" s="342"/>
      <c r="C32" s="326"/>
      <c r="D32" s="327"/>
      <c r="E32" s="342"/>
      <c r="F32" s="325"/>
      <c r="G32" s="326"/>
      <c r="H32" s="344"/>
      <c r="I32" s="325"/>
      <c r="J32" s="326"/>
      <c r="K32" s="327"/>
      <c r="L32" s="328"/>
    </row>
    <row r="33" spans="1:12" ht="17.149999999999999" customHeight="1" thickBot="1" x14ac:dyDescent="0.4">
      <c r="A33" s="97">
        <v>6</v>
      </c>
      <c r="B33" s="343"/>
      <c r="C33" s="330"/>
      <c r="D33" s="331"/>
      <c r="E33" s="343"/>
      <c r="F33" s="329"/>
      <c r="G33" s="330"/>
      <c r="H33" s="345"/>
      <c r="I33" s="329"/>
      <c r="J33" s="330"/>
      <c r="K33" s="331"/>
      <c r="L33" s="332"/>
    </row>
    <row r="34" spans="1:12" x14ac:dyDescent="0.35">
      <c r="A34" s="51"/>
      <c r="B34" s="51"/>
      <c r="C34" s="51"/>
      <c r="D34" s="51"/>
      <c r="E34" s="51"/>
      <c r="F34" s="51"/>
      <c r="G34" s="51"/>
      <c r="H34" s="51"/>
      <c r="I34" s="51"/>
      <c r="J34" s="51"/>
      <c r="K34" s="51"/>
      <c r="L34" s="51"/>
    </row>
    <row r="35" spans="1:12" x14ac:dyDescent="0.35">
      <c r="A35" s="51"/>
      <c r="B35" s="51"/>
      <c r="C35" s="51"/>
      <c r="D35" s="51"/>
      <c r="E35" s="51"/>
      <c r="F35" s="51"/>
      <c r="G35" s="51"/>
      <c r="H35" s="51"/>
      <c r="I35" s="51"/>
      <c r="J35" s="51"/>
      <c r="K35" s="51"/>
      <c r="L35" s="51"/>
    </row>
    <row r="36" spans="1:12" x14ac:dyDescent="0.35">
      <c r="A36" s="51"/>
      <c r="B36" s="51"/>
      <c r="C36" s="51"/>
      <c r="D36" s="51"/>
      <c r="E36" s="51"/>
      <c r="F36" s="51"/>
      <c r="G36" s="51"/>
      <c r="H36" s="51"/>
      <c r="I36" s="51"/>
      <c r="J36" s="51"/>
      <c r="K36" s="51"/>
      <c r="L36" s="51"/>
    </row>
    <row r="37" spans="1:12" x14ac:dyDescent="0.35">
      <c r="A37" s="51"/>
      <c r="B37" s="51"/>
      <c r="C37" s="51"/>
      <c r="D37" s="51"/>
      <c r="E37" s="51"/>
      <c r="F37" s="51"/>
      <c r="G37" s="51"/>
      <c r="H37" s="51"/>
      <c r="I37" s="51"/>
      <c r="J37" s="51"/>
      <c r="K37" s="51"/>
      <c r="L37" s="51"/>
    </row>
    <row r="38" spans="1:12" x14ac:dyDescent="0.35">
      <c r="A38" s="51"/>
      <c r="B38" s="51"/>
      <c r="C38" s="51"/>
      <c r="D38" s="51"/>
      <c r="E38" s="51"/>
      <c r="F38" s="51"/>
      <c r="G38" s="51"/>
      <c r="H38" s="51"/>
      <c r="I38" s="51"/>
      <c r="J38" s="51"/>
      <c r="K38" s="51"/>
      <c r="L38" s="51"/>
    </row>
    <row r="39" spans="1:12" x14ac:dyDescent="0.35">
      <c r="A39" s="51"/>
      <c r="B39" s="51"/>
      <c r="C39" s="51"/>
      <c r="D39" s="51"/>
      <c r="E39" s="51"/>
      <c r="F39" s="51"/>
      <c r="G39" s="51"/>
      <c r="H39" s="51"/>
      <c r="I39" s="51"/>
      <c r="J39" s="51"/>
      <c r="K39" s="51"/>
      <c r="L39" s="51"/>
    </row>
    <row r="40" spans="1:12" x14ac:dyDescent="0.35">
      <c r="A40" s="51"/>
      <c r="B40" s="51"/>
      <c r="C40" s="51"/>
      <c r="D40" s="51"/>
      <c r="E40" s="51"/>
      <c r="F40" s="51"/>
      <c r="G40" s="51"/>
      <c r="H40" s="51"/>
      <c r="I40" s="51"/>
      <c r="J40" s="51"/>
      <c r="K40" s="51"/>
      <c r="L40" s="51"/>
    </row>
    <row r="41" spans="1:12" x14ac:dyDescent="0.35">
      <c r="A41" s="51"/>
      <c r="B41" s="51"/>
      <c r="C41" s="51"/>
      <c r="D41" s="51"/>
      <c r="E41" s="51"/>
      <c r="F41" s="51"/>
      <c r="G41" s="51"/>
      <c r="H41" s="51"/>
      <c r="I41" s="51"/>
      <c r="J41" s="51"/>
      <c r="K41" s="51"/>
      <c r="L41" s="51"/>
    </row>
    <row r="42" spans="1:12" x14ac:dyDescent="0.35">
      <c r="A42" s="51"/>
      <c r="B42" s="51"/>
      <c r="C42" s="51"/>
      <c r="D42" s="51"/>
      <c r="E42" s="51"/>
      <c r="F42" s="51"/>
      <c r="G42" s="51"/>
      <c r="H42" s="51"/>
      <c r="I42" s="51"/>
      <c r="J42" s="51"/>
      <c r="K42" s="51"/>
      <c r="L42" s="51"/>
    </row>
    <row r="43" spans="1:12" x14ac:dyDescent="0.35">
      <c r="A43" s="51"/>
      <c r="B43" s="51"/>
      <c r="C43" s="51"/>
      <c r="D43" s="51"/>
      <c r="E43" s="51"/>
      <c r="F43" s="51"/>
      <c r="G43" s="51"/>
      <c r="H43" s="51"/>
      <c r="I43" s="51"/>
      <c r="J43" s="51"/>
      <c r="K43" s="51"/>
      <c r="L43" s="51"/>
    </row>
    <row r="44" spans="1:12" x14ac:dyDescent="0.35">
      <c r="A44" s="51"/>
      <c r="B44" s="51"/>
      <c r="C44" s="51"/>
      <c r="D44" s="51"/>
      <c r="E44" s="51"/>
      <c r="F44" s="51"/>
      <c r="G44" s="51"/>
      <c r="H44" s="51"/>
      <c r="I44" s="51"/>
      <c r="J44" s="51"/>
      <c r="K44" s="51"/>
      <c r="L44" s="51"/>
    </row>
  </sheetData>
  <sheetProtection password="E392" sheet="1" selectLockedCells="1"/>
  <mergeCells count="50">
    <mergeCell ref="B17:D17"/>
    <mergeCell ref="B18:D18"/>
    <mergeCell ref="B19:D19"/>
    <mergeCell ref="B13:D13"/>
    <mergeCell ref="B14:D14"/>
    <mergeCell ref="B11:D11"/>
    <mergeCell ref="B12:D12"/>
    <mergeCell ref="B16:D16"/>
    <mergeCell ref="B1:D1"/>
    <mergeCell ref="B6:D6"/>
    <mergeCell ref="B7:D7"/>
    <mergeCell ref="B8:D8"/>
    <mergeCell ref="B9:D9"/>
    <mergeCell ref="B2:D2"/>
    <mergeCell ref="B3:D3"/>
    <mergeCell ref="B4:D4"/>
    <mergeCell ref="B26:D26"/>
    <mergeCell ref="B28:D28"/>
    <mergeCell ref="B29:D29"/>
    <mergeCell ref="B30:D30"/>
    <mergeCell ref="B31:D31"/>
    <mergeCell ref="E26:H26"/>
    <mergeCell ref="E27:H27"/>
    <mergeCell ref="E28:H28"/>
    <mergeCell ref="E29:H29"/>
    <mergeCell ref="E30:H30"/>
    <mergeCell ref="I32:L32"/>
    <mergeCell ref="I33:L33"/>
    <mergeCell ref="B27:D27"/>
    <mergeCell ref="I27:L27"/>
    <mergeCell ref="I28:L28"/>
    <mergeCell ref="I29:L29"/>
    <mergeCell ref="I30:L30"/>
    <mergeCell ref="I31:L31"/>
    <mergeCell ref="B32:D32"/>
    <mergeCell ref="B33:D33"/>
    <mergeCell ref="E31:H31"/>
    <mergeCell ref="E32:H32"/>
    <mergeCell ref="E33:H33"/>
    <mergeCell ref="E22:F22"/>
    <mergeCell ref="E23:F23"/>
    <mergeCell ref="E24:F24"/>
    <mergeCell ref="F1:K4"/>
    <mergeCell ref="F6:K9"/>
    <mergeCell ref="F11:K14"/>
    <mergeCell ref="F16:K19"/>
    <mergeCell ref="E21:L21"/>
    <mergeCell ref="K22:L22"/>
    <mergeCell ref="K23:L23"/>
    <mergeCell ref="K24:L24"/>
  </mergeCells>
  <dataValidations count="6">
    <dataValidation type="list" allowBlank="1" showInputMessage="1" showErrorMessage="1" sqref="B2:B4" xr:uid="{00000000-0002-0000-0300-000000000000}">
      <formula1>risk</formula1>
    </dataValidation>
    <dataValidation type="list" allowBlank="1" showInputMessage="1" showErrorMessage="1" sqref="B8:B9 B7:D7" xr:uid="{00000000-0002-0000-0300-000001000000}">
      <formula1>prot</formula1>
    </dataValidation>
    <dataValidation type="list" errorStyle="information" allowBlank="1" showInputMessage="1" showErrorMessage="1" errorTitle="This item is not in the list." error="If your targeted substance or behavior is in the list please coose from the drop-down list. If not please continue with your entry." sqref="B15:D15 B20:D20" xr:uid="{00000000-0002-0000-0300-000002000000}">
      <formula1>targbehav</formula1>
    </dataValidation>
    <dataValidation type="list" allowBlank="1" showInputMessage="1" showErrorMessage="1" sqref="E28:L33" xr:uid="{00000000-0002-0000-0300-000003000000}">
      <formula1>wrkgrp</formula1>
    </dataValidation>
    <dataValidation type="list" allowBlank="1" showInputMessage="1" showErrorMessage="1" sqref="B17:D19" xr:uid="{00000000-0002-0000-0300-000004000000}">
      <formula1>Substances</formula1>
    </dataValidation>
    <dataValidation type="list" errorStyle="information" allowBlank="1" showInputMessage="1" showErrorMessage="1" errorTitle="This item is not in the list." error="If your targeted substance or behavior is in the list please coose from the drop-down list. If not please continue with your entry." sqref="B12:D14" xr:uid="{00000000-0002-0000-0300-000005000000}">
      <formula1>Behaviors</formula1>
    </dataValidation>
  </dataValidations>
  <pageMargins left="0.25" right="0.25" top="0.75" bottom="0.75" header="0.3" footer="0.3"/>
  <pageSetup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I303"/>
  <sheetViews>
    <sheetView workbookViewId="0">
      <selection activeCell="A4" sqref="A4"/>
    </sheetView>
  </sheetViews>
  <sheetFormatPr defaultColWidth="9.1796875" defaultRowHeight="14.5" x14ac:dyDescent="0.35"/>
  <cols>
    <col min="1" max="1" width="16.7265625" style="124" customWidth="1"/>
    <col min="2" max="2" width="16.7265625" style="24" customWidth="1"/>
    <col min="3" max="3" width="48.81640625" style="13" customWidth="1"/>
    <col min="4" max="4" width="38" style="12" customWidth="1"/>
    <col min="5" max="5" width="23.453125" style="13" customWidth="1"/>
    <col min="6" max="7" width="30.7265625" style="13" customWidth="1"/>
    <col min="8" max="8" width="14.7265625" style="43" customWidth="1"/>
    <col min="9" max="9" width="14.7265625" style="122" customWidth="1"/>
    <col min="10" max="16384" width="9.1796875" style="13"/>
  </cols>
  <sheetData>
    <row r="1" spans="1:9" x14ac:dyDescent="0.35">
      <c r="A1" s="174" t="s">
        <v>44</v>
      </c>
      <c r="B1" s="120"/>
      <c r="C1" s="23"/>
      <c r="D1" s="23"/>
      <c r="E1" s="23"/>
      <c r="F1" s="23"/>
      <c r="G1" s="23"/>
      <c r="H1" s="42"/>
      <c r="I1" s="121"/>
    </row>
    <row r="2" spans="1:9" x14ac:dyDescent="0.35">
      <c r="A2" s="123"/>
      <c r="B2" s="120"/>
      <c r="C2" s="23"/>
      <c r="D2" s="23"/>
      <c r="E2" s="23"/>
      <c r="F2" s="23"/>
      <c r="G2" s="23"/>
      <c r="H2" s="42"/>
      <c r="I2" s="121"/>
    </row>
    <row r="3" spans="1:9" x14ac:dyDescent="0.35">
      <c r="A3" s="254" t="s">
        <v>7</v>
      </c>
      <c r="B3" s="255" t="s">
        <v>8</v>
      </c>
      <c r="C3" s="256" t="s">
        <v>9</v>
      </c>
      <c r="D3" s="256" t="s">
        <v>10</v>
      </c>
      <c r="E3" s="256" t="s">
        <v>11</v>
      </c>
      <c r="F3" s="256" t="s">
        <v>128</v>
      </c>
      <c r="G3" s="256" t="s">
        <v>40</v>
      </c>
      <c r="H3" s="270" t="s">
        <v>38</v>
      </c>
      <c r="I3" s="271" t="s">
        <v>39</v>
      </c>
    </row>
    <row r="4" spans="1:9" x14ac:dyDescent="0.35">
      <c r="A4" s="152"/>
      <c r="B4" s="153"/>
      <c r="C4" s="154"/>
      <c r="D4" s="155"/>
      <c r="E4" s="155"/>
      <c r="F4" s="155"/>
      <c r="G4" s="155"/>
      <c r="H4" s="156"/>
      <c r="I4" s="157"/>
    </row>
    <row r="5" spans="1:9" x14ac:dyDescent="0.35">
      <c r="A5" s="158"/>
      <c r="B5" s="159"/>
      <c r="C5" s="160"/>
      <c r="D5" s="161"/>
      <c r="E5" s="161"/>
      <c r="F5" s="161"/>
      <c r="G5" s="161"/>
      <c r="H5" s="162"/>
      <c r="I5" s="163"/>
    </row>
    <row r="6" spans="1:9" x14ac:dyDescent="0.35">
      <c r="A6" s="158"/>
      <c r="B6" s="159"/>
      <c r="C6" s="160"/>
      <c r="D6" s="161"/>
      <c r="E6" s="161"/>
      <c r="F6" s="161"/>
      <c r="G6" s="161"/>
      <c r="H6" s="162"/>
      <c r="I6" s="163"/>
    </row>
    <row r="7" spans="1:9" x14ac:dyDescent="0.35">
      <c r="A7" s="158"/>
      <c r="B7" s="159"/>
      <c r="C7" s="160"/>
      <c r="D7" s="161"/>
      <c r="E7" s="161"/>
      <c r="F7" s="161"/>
      <c r="G7" s="161"/>
      <c r="H7" s="162"/>
      <c r="I7" s="163"/>
    </row>
    <row r="8" spans="1:9" x14ac:dyDescent="0.35">
      <c r="A8" s="158"/>
      <c r="B8" s="159"/>
      <c r="C8" s="160"/>
      <c r="D8" s="161"/>
      <c r="E8" s="161"/>
      <c r="F8" s="161"/>
      <c r="G8" s="161"/>
      <c r="H8" s="162"/>
      <c r="I8" s="163"/>
    </row>
    <row r="9" spans="1:9" x14ac:dyDescent="0.35">
      <c r="A9" s="158"/>
      <c r="B9" s="159"/>
      <c r="C9" s="160"/>
      <c r="D9" s="161"/>
      <c r="E9" s="161"/>
      <c r="F9" s="161"/>
      <c r="G9" s="161"/>
      <c r="H9" s="162"/>
      <c r="I9" s="163"/>
    </row>
    <row r="10" spans="1:9" x14ac:dyDescent="0.35">
      <c r="A10" s="158"/>
      <c r="B10" s="159"/>
      <c r="C10" s="160"/>
      <c r="D10" s="161"/>
      <c r="E10" s="161"/>
      <c r="F10" s="161"/>
      <c r="G10" s="161"/>
      <c r="H10" s="162"/>
      <c r="I10" s="163"/>
    </row>
    <row r="11" spans="1:9" x14ac:dyDescent="0.35">
      <c r="A11" s="158"/>
      <c r="B11" s="159"/>
      <c r="C11" s="160"/>
      <c r="D11" s="161"/>
      <c r="E11" s="161"/>
      <c r="F11" s="161"/>
      <c r="G11" s="161"/>
      <c r="H11" s="162"/>
      <c r="I11" s="163"/>
    </row>
    <row r="12" spans="1:9" x14ac:dyDescent="0.35">
      <c r="A12" s="158"/>
      <c r="B12" s="159"/>
      <c r="C12" s="160"/>
      <c r="D12" s="161"/>
      <c r="E12" s="161"/>
      <c r="F12" s="161"/>
      <c r="G12" s="161"/>
      <c r="H12" s="162"/>
      <c r="I12" s="163"/>
    </row>
    <row r="13" spans="1:9" x14ac:dyDescent="0.35">
      <c r="A13" s="158"/>
      <c r="B13" s="159"/>
      <c r="C13" s="160"/>
      <c r="D13" s="161"/>
      <c r="E13" s="161"/>
      <c r="F13" s="161"/>
      <c r="G13" s="161"/>
      <c r="H13" s="162"/>
      <c r="I13" s="163"/>
    </row>
    <row r="14" spans="1:9" x14ac:dyDescent="0.35">
      <c r="A14" s="158"/>
      <c r="B14" s="159"/>
      <c r="C14" s="160"/>
      <c r="D14" s="161"/>
      <c r="E14" s="161"/>
      <c r="F14" s="161"/>
      <c r="G14" s="161"/>
      <c r="H14" s="162"/>
      <c r="I14" s="163"/>
    </row>
    <row r="15" spans="1:9" x14ac:dyDescent="0.35">
      <c r="A15" s="158"/>
      <c r="B15" s="159"/>
      <c r="C15" s="160"/>
      <c r="D15" s="161"/>
      <c r="E15" s="161"/>
      <c r="F15" s="161"/>
      <c r="G15" s="161"/>
      <c r="H15" s="162"/>
      <c r="I15" s="163"/>
    </row>
    <row r="16" spans="1:9" x14ac:dyDescent="0.35">
      <c r="A16" s="158"/>
      <c r="B16" s="159"/>
      <c r="C16" s="160"/>
      <c r="D16" s="161"/>
      <c r="E16" s="161"/>
      <c r="F16" s="161"/>
      <c r="G16" s="161"/>
      <c r="H16" s="162"/>
      <c r="I16" s="163"/>
    </row>
    <row r="17" spans="1:9" x14ac:dyDescent="0.35">
      <c r="A17" s="158"/>
      <c r="B17" s="159"/>
      <c r="C17" s="160"/>
      <c r="D17" s="161"/>
      <c r="E17" s="161"/>
      <c r="F17" s="161"/>
      <c r="G17" s="161"/>
      <c r="H17" s="162"/>
      <c r="I17" s="163"/>
    </row>
    <row r="18" spans="1:9" x14ac:dyDescent="0.35">
      <c r="A18" s="158"/>
      <c r="B18" s="159"/>
      <c r="C18" s="160"/>
      <c r="D18" s="161"/>
      <c r="E18" s="161"/>
      <c r="F18" s="161"/>
      <c r="G18" s="161"/>
      <c r="H18" s="162"/>
      <c r="I18" s="163"/>
    </row>
    <row r="19" spans="1:9" x14ac:dyDescent="0.35">
      <c r="A19" s="158"/>
      <c r="B19" s="159"/>
      <c r="C19" s="160"/>
      <c r="D19" s="161"/>
      <c r="E19" s="161"/>
      <c r="F19" s="161"/>
      <c r="G19" s="161"/>
      <c r="H19" s="162"/>
      <c r="I19" s="163"/>
    </row>
    <row r="20" spans="1:9" x14ac:dyDescent="0.35">
      <c r="A20" s="158"/>
      <c r="B20" s="159"/>
      <c r="C20" s="160"/>
      <c r="D20" s="161"/>
      <c r="E20" s="161"/>
      <c r="F20" s="161"/>
      <c r="G20" s="161"/>
      <c r="H20" s="162"/>
      <c r="I20" s="163"/>
    </row>
    <row r="21" spans="1:9" x14ac:dyDescent="0.35">
      <c r="A21" s="158"/>
      <c r="B21" s="159"/>
      <c r="C21" s="160"/>
      <c r="D21" s="161"/>
      <c r="E21" s="161"/>
      <c r="F21" s="161"/>
      <c r="G21" s="161"/>
      <c r="H21" s="162"/>
      <c r="I21" s="163"/>
    </row>
    <row r="22" spans="1:9" x14ac:dyDescent="0.35">
      <c r="A22" s="158"/>
      <c r="B22" s="159"/>
      <c r="C22" s="160"/>
      <c r="D22" s="161"/>
      <c r="E22" s="161"/>
      <c r="F22" s="161"/>
      <c r="G22" s="161"/>
      <c r="H22" s="162"/>
      <c r="I22" s="163"/>
    </row>
    <row r="23" spans="1:9" x14ac:dyDescent="0.35">
      <c r="A23" s="158"/>
      <c r="B23" s="159"/>
      <c r="C23" s="160"/>
      <c r="D23" s="161"/>
      <c r="E23" s="161"/>
      <c r="F23" s="161"/>
      <c r="G23" s="161"/>
      <c r="H23" s="162"/>
      <c r="I23" s="163"/>
    </row>
    <row r="24" spans="1:9" x14ac:dyDescent="0.35">
      <c r="A24" s="158"/>
      <c r="B24" s="159"/>
      <c r="C24" s="160"/>
      <c r="D24" s="161"/>
      <c r="E24" s="161"/>
      <c r="F24" s="161"/>
      <c r="G24" s="161"/>
      <c r="H24" s="162"/>
      <c r="I24" s="163"/>
    </row>
    <row r="25" spans="1:9" x14ac:dyDescent="0.35">
      <c r="A25" s="158"/>
      <c r="B25" s="159"/>
      <c r="C25" s="160"/>
      <c r="D25" s="161"/>
      <c r="E25" s="161"/>
      <c r="F25" s="161"/>
      <c r="G25" s="161"/>
      <c r="H25" s="162"/>
      <c r="I25" s="163"/>
    </row>
    <row r="26" spans="1:9" x14ac:dyDescent="0.35">
      <c r="A26" s="158"/>
      <c r="B26" s="159"/>
      <c r="C26" s="160"/>
      <c r="D26" s="161"/>
      <c r="E26" s="161"/>
      <c r="F26" s="161"/>
      <c r="G26" s="161"/>
      <c r="H26" s="162"/>
      <c r="I26" s="163"/>
    </row>
    <row r="27" spans="1:9" x14ac:dyDescent="0.35">
      <c r="A27" s="158"/>
      <c r="B27" s="159"/>
      <c r="C27" s="160"/>
      <c r="D27" s="161"/>
      <c r="E27" s="161"/>
      <c r="F27" s="161"/>
      <c r="G27" s="161"/>
      <c r="H27" s="162"/>
      <c r="I27" s="163"/>
    </row>
    <row r="28" spans="1:9" x14ac:dyDescent="0.35">
      <c r="A28" s="158"/>
      <c r="B28" s="159"/>
      <c r="C28" s="160"/>
      <c r="D28" s="161"/>
      <c r="E28" s="161"/>
      <c r="F28" s="161"/>
      <c r="G28" s="161"/>
      <c r="H28" s="162"/>
      <c r="I28" s="163"/>
    </row>
    <row r="29" spans="1:9" x14ac:dyDescent="0.35">
      <c r="A29" s="158"/>
      <c r="B29" s="159"/>
      <c r="C29" s="160"/>
      <c r="D29" s="161"/>
      <c r="E29" s="161"/>
      <c r="F29" s="161"/>
      <c r="G29" s="161"/>
      <c r="H29" s="162"/>
      <c r="I29" s="163"/>
    </row>
    <row r="30" spans="1:9" x14ac:dyDescent="0.35">
      <c r="A30" s="158"/>
      <c r="B30" s="159"/>
      <c r="C30" s="160"/>
      <c r="D30" s="161"/>
      <c r="E30" s="161"/>
      <c r="F30" s="161"/>
      <c r="G30" s="161"/>
      <c r="H30" s="162"/>
      <c r="I30" s="163"/>
    </row>
    <row r="31" spans="1:9" x14ac:dyDescent="0.35">
      <c r="A31" s="158"/>
      <c r="B31" s="159"/>
      <c r="C31" s="160"/>
      <c r="D31" s="161"/>
      <c r="E31" s="161"/>
      <c r="F31" s="161"/>
      <c r="G31" s="161"/>
      <c r="H31" s="162"/>
      <c r="I31" s="163"/>
    </row>
    <row r="32" spans="1:9" x14ac:dyDescent="0.35">
      <c r="A32" s="158"/>
      <c r="B32" s="159"/>
      <c r="C32" s="160"/>
      <c r="D32" s="161"/>
      <c r="E32" s="161"/>
      <c r="F32" s="161"/>
      <c r="G32" s="161"/>
      <c r="H32" s="162"/>
      <c r="I32" s="163"/>
    </row>
    <row r="33" spans="1:9" x14ac:dyDescent="0.35">
      <c r="A33" s="158"/>
      <c r="B33" s="159"/>
      <c r="C33" s="160"/>
      <c r="D33" s="161"/>
      <c r="E33" s="161"/>
      <c r="F33" s="161"/>
      <c r="G33" s="161"/>
      <c r="H33" s="162"/>
      <c r="I33" s="163"/>
    </row>
    <row r="34" spans="1:9" x14ac:dyDescent="0.35">
      <c r="A34" s="158"/>
      <c r="B34" s="159"/>
      <c r="C34" s="160"/>
      <c r="D34" s="161"/>
      <c r="E34" s="161"/>
      <c r="F34" s="161"/>
      <c r="G34" s="161"/>
      <c r="H34" s="162"/>
      <c r="I34" s="163"/>
    </row>
    <row r="35" spans="1:9" x14ac:dyDescent="0.35">
      <c r="A35" s="158"/>
      <c r="B35" s="159"/>
      <c r="C35" s="160"/>
      <c r="D35" s="161"/>
      <c r="E35" s="161"/>
      <c r="F35" s="161"/>
      <c r="G35" s="161"/>
      <c r="H35" s="162"/>
      <c r="I35" s="163"/>
    </row>
    <row r="36" spans="1:9" x14ac:dyDescent="0.35">
      <c r="A36" s="158"/>
      <c r="B36" s="159"/>
      <c r="C36" s="160"/>
      <c r="D36" s="161"/>
      <c r="E36" s="161"/>
      <c r="F36" s="161"/>
      <c r="G36" s="161"/>
      <c r="H36" s="162"/>
      <c r="I36" s="163"/>
    </row>
    <row r="37" spans="1:9" x14ac:dyDescent="0.35">
      <c r="A37" s="158"/>
      <c r="B37" s="159"/>
      <c r="C37" s="160"/>
      <c r="D37" s="161"/>
      <c r="E37" s="161"/>
      <c r="F37" s="161"/>
      <c r="G37" s="161"/>
      <c r="H37" s="162"/>
      <c r="I37" s="163"/>
    </row>
    <row r="38" spans="1:9" x14ac:dyDescent="0.35">
      <c r="A38" s="158"/>
      <c r="B38" s="159"/>
      <c r="C38" s="160"/>
      <c r="D38" s="161"/>
      <c r="E38" s="161"/>
      <c r="F38" s="161"/>
      <c r="G38" s="161"/>
      <c r="H38" s="162"/>
      <c r="I38" s="163"/>
    </row>
    <row r="39" spans="1:9" x14ac:dyDescent="0.35">
      <c r="A39" s="158"/>
      <c r="B39" s="159"/>
      <c r="C39" s="160"/>
      <c r="D39" s="161"/>
      <c r="E39" s="161"/>
      <c r="F39" s="161"/>
      <c r="G39" s="161"/>
      <c r="H39" s="162"/>
      <c r="I39" s="163"/>
    </row>
    <row r="40" spans="1:9" x14ac:dyDescent="0.35">
      <c r="A40" s="158"/>
      <c r="B40" s="159"/>
      <c r="C40" s="160"/>
      <c r="D40" s="161"/>
      <c r="E40" s="161"/>
      <c r="F40" s="161"/>
      <c r="G40" s="161"/>
      <c r="H40" s="162"/>
      <c r="I40" s="163"/>
    </row>
    <row r="41" spans="1:9" x14ac:dyDescent="0.35">
      <c r="A41" s="158"/>
      <c r="B41" s="159"/>
      <c r="C41" s="160"/>
      <c r="D41" s="161"/>
      <c r="E41" s="161"/>
      <c r="F41" s="161"/>
      <c r="G41" s="161"/>
      <c r="H41" s="162"/>
      <c r="I41" s="163"/>
    </row>
    <row r="42" spans="1:9" x14ac:dyDescent="0.35">
      <c r="A42" s="158"/>
      <c r="B42" s="159"/>
      <c r="C42" s="160"/>
      <c r="D42" s="161"/>
      <c r="E42" s="161"/>
      <c r="F42" s="161"/>
      <c r="G42" s="161"/>
      <c r="H42" s="162"/>
      <c r="I42" s="163"/>
    </row>
    <row r="43" spans="1:9" x14ac:dyDescent="0.35">
      <c r="A43" s="158"/>
      <c r="B43" s="159"/>
      <c r="C43" s="160"/>
      <c r="D43" s="161"/>
      <c r="E43" s="161"/>
      <c r="F43" s="161"/>
      <c r="G43" s="161"/>
      <c r="H43" s="162"/>
      <c r="I43" s="163"/>
    </row>
    <row r="44" spans="1:9" x14ac:dyDescent="0.35">
      <c r="A44" s="158"/>
      <c r="B44" s="159"/>
      <c r="C44" s="160"/>
      <c r="D44" s="161"/>
      <c r="E44" s="161"/>
      <c r="F44" s="161"/>
      <c r="G44" s="161"/>
      <c r="H44" s="162"/>
      <c r="I44" s="163"/>
    </row>
    <row r="45" spans="1:9" x14ac:dyDescent="0.35">
      <c r="A45" s="158"/>
      <c r="B45" s="159"/>
      <c r="C45" s="160"/>
      <c r="D45" s="161"/>
      <c r="E45" s="161"/>
      <c r="F45" s="161"/>
      <c r="G45" s="161"/>
      <c r="H45" s="162"/>
      <c r="I45" s="163"/>
    </row>
    <row r="46" spans="1:9" x14ac:dyDescent="0.35">
      <c r="A46" s="158"/>
      <c r="B46" s="159"/>
      <c r="C46" s="160"/>
      <c r="D46" s="161"/>
      <c r="E46" s="161"/>
      <c r="F46" s="161"/>
      <c r="G46" s="161"/>
      <c r="H46" s="162"/>
      <c r="I46" s="163"/>
    </row>
    <row r="47" spans="1:9" x14ac:dyDescent="0.35">
      <c r="A47" s="158"/>
      <c r="B47" s="159"/>
      <c r="C47" s="160"/>
      <c r="D47" s="161"/>
      <c r="E47" s="161"/>
      <c r="F47" s="161"/>
      <c r="G47" s="161"/>
      <c r="H47" s="162"/>
      <c r="I47" s="163"/>
    </row>
    <row r="48" spans="1:9" x14ac:dyDescent="0.35">
      <c r="A48" s="158"/>
      <c r="B48" s="159"/>
      <c r="C48" s="160"/>
      <c r="D48" s="161"/>
      <c r="E48" s="161"/>
      <c r="F48" s="161"/>
      <c r="G48" s="161"/>
      <c r="H48" s="162"/>
      <c r="I48" s="163"/>
    </row>
    <row r="49" spans="1:9" x14ac:dyDescent="0.35">
      <c r="A49" s="158"/>
      <c r="B49" s="159"/>
      <c r="C49" s="160"/>
      <c r="D49" s="161"/>
      <c r="E49" s="161"/>
      <c r="F49" s="161"/>
      <c r="G49" s="161"/>
      <c r="H49" s="162"/>
      <c r="I49" s="163"/>
    </row>
    <row r="50" spans="1:9" x14ac:dyDescent="0.35">
      <c r="A50" s="158"/>
      <c r="B50" s="159"/>
      <c r="C50" s="160"/>
      <c r="D50" s="161"/>
      <c r="E50" s="161"/>
      <c r="F50" s="161"/>
      <c r="G50" s="161"/>
      <c r="H50" s="162"/>
      <c r="I50" s="163"/>
    </row>
    <row r="51" spans="1:9" x14ac:dyDescent="0.35">
      <c r="A51" s="158"/>
      <c r="B51" s="159"/>
      <c r="C51" s="160"/>
      <c r="D51" s="161"/>
      <c r="E51" s="161"/>
      <c r="F51" s="161"/>
      <c r="G51" s="161"/>
      <c r="H51" s="162"/>
      <c r="I51" s="163"/>
    </row>
    <row r="52" spans="1:9" x14ac:dyDescent="0.35">
      <c r="A52" s="158"/>
      <c r="B52" s="159"/>
      <c r="C52" s="160"/>
      <c r="D52" s="161"/>
      <c r="E52" s="161"/>
      <c r="F52" s="161"/>
      <c r="G52" s="161"/>
      <c r="H52" s="162"/>
      <c r="I52" s="163"/>
    </row>
    <row r="53" spans="1:9" x14ac:dyDescent="0.35">
      <c r="A53" s="158"/>
      <c r="B53" s="159"/>
      <c r="C53" s="160"/>
      <c r="D53" s="161"/>
      <c r="E53" s="161"/>
      <c r="F53" s="161"/>
      <c r="G53" s="161"/>
      <c r="H53" s="162"/>
      <c r="I53" s="163"/>
    </row>
    <row r="54" spans="1:9" x14ac:dyDescent="0.35">
      <c r="A54" s="158"/>
      <c r="B54" s="159"/>
      <c r="C54" s="160"/>
      <c r="D54" s="161"/>
      <c r="E54" s="161"/>
      <c r="F54" s="161"/>
      <c r="G54" s="161"/>
      <c r="H54" s="162"/>
      <c r="I54" s="163"/>
    </row>
    <row r="55" spans="1:9" x14ac:dyDescent="0.35">
      <c r="A55" s="158"/>
      <c r="B55" s="159"/>
      <c r="C55" s="160"/>
      <c r="D55" s="161"/>
      <c r="E55" s="161"/>
      <c r="F55" s="161"/>
      <c r="G55" s="161"/>
      <c r="H55" s="162"/>
      <c r="I55" s="163"/>
    </row>
    <row r="56" spans="1:9" x14ac:dyDescent="0.35">
      <c r="A56" s="158"/>
      <c r="B56" s="159"/>
      <c r="C56" s="160"/>
      <c r="D56" s="161"/>
      <c r="E56" s="161"/>
      <c r="F56" s="161"/>
      <c r="G56" s="161"/>
      <c r="H56" s="162"/>
      <c r="I56" s="163"/>
    </row>
    <row r="57" spans="1:9" x14ac:dyDescent="0.35">
      <c r="A57" s="158"/>
      <c r="B57" s="159"/>
      <c r="C57" s="160"/>
      <c r="D57" s="161"/>
      <c r="E57" s="161"/>
      <c r="F57" s="161"/>
      <c r="G57" s="161"/>
      <c r="H57" s="162"/>
      <c r="I57" s="163"/>
    </row>
    <row r="58" spans="1:9" x14ac:dyDescent="0.35">
      <c r="A58" s="158"/>
      <c r="B58" s="159"/>
      <c r="C58" s="160"/>
      <c r="D58" s="161"/>
      <c r="E58" s="161"/>
      <c r="F58" s="161"/>
      <c r="G58" s="161"/>
      <c r="H58" s="162"/>
      <c r="I58" s="163"/>
    </row>
    <row r="59" spans="1:9" x14ac:dyDescent="0.35">
      <c r="A59" s="158"/>
      <c r="B59" s="159"/>
      <c r="C59" s="160"/>
      <c r="D59" s="161"/>
      <c r="E59" s="161"/>
      <c r="F59" s="161"/>
      <c r="G59" s="161"/>
      <c r="H59" s="162"/>
      <c r="I59" s="163"/>
    </row>
    <row r="60" spans="1:9" x14ac:dyDescent="0.35">
      <c r="A60" s="158"/>
      <c r="B60" s="159"/>
      <c r="C60" s="160"/>
      <c r="D60" s="161"/>
      <c r="E60" s="161"/>
      <c r="F60" s="161"/>
      <c r="G60" s="161"/>
      <c r="H60" s="162"/>
      <c r="I60" s="163"/>
    </row>
    <row r="61" spans="1:9" x14ac:dyDescent="0.35">
      <c r="A61" s="158"/>
      <c r="B61" s="159"/>
      <c r="C61" s="160"/>
      <c r="D61" s="161"/>
      <c r="E61" s="161"/>
      <c r="F61" s="161"/>
      <c r="G61" s="161"/>
      <c r="H61" s="162"/>
      <c r="I61" s="163"/>
    </row>
    <row r="62" spans="1:9" x14ac:dyDescent="0.35">
      <c r="A62" s="158"/>
      <c r="B62" s="159"/>
      <c r="C62" s="160"/>
      <c r="D62" s="161"/>
      <c r="E62" s="161"/>
      <c r="F62" s="161"/>
      <c r="G62" s="161"/>
      <c r="H62" s="162"/>
      <c r="I62" s="163"/>
    </row>
    <row r="63" spans="1:9" x14ac:dyDescent="0.35">
      <c r="A63" s="158"/>
      <c r="B63" s="159"/>
      <c r="C63" s="160"/>
      <c r="D63" s="161"/>
      <c r="E63" s="161"/>
      <c r="F63" s="161"/>
      <c r="G63" s="161"/>
      <c r="H63" s="162"/>
      <c r="I63" s="163"/>
    </row>
    <row r="64" spans="1:9" x14ac:dyDescent="0.35">
      <c r="A64" s="158"/>
      <c r="B64" s="159"/>
      <c r="C64" s="160"/>
      <c r="D64" s="161"/>
      <c r="E64" s="161"/>
      <c r="F64" s="161"/>
      <c r="G64" s="161"/>
      <c r="H64" s="162"/>
      <c r="I64" s="163"/>
    </row>
    <row r="65" spans="1:9" x14ac:dyDescent="0.35">
      <c r="A65" s="158"/>
      <c r="B65" s="159"/>
      <c r="C65" s="160"/>
      <c r="D65" s="161"/>
      <c r="E65" s="161"/>
      <c r="F65" s="161"/>
      <c r="G65" s="161"/>
      <c r="H65" s="162"/>
      <c r="I65" s="163"/>
    </row>
    <row r="66" spans="1:9" x14ac:dyDescent="0.35">
      <c r="A66" s="158"/>
      <c r="B66" s="159"/>
      <c r="C66" s="160"/>
      <c r="D66" s="161"/>
      <c r="E66" s="161"/>
      <c r="F66" s="161"/>
      <c r="G66" s="161"/>
      <c r="H66" s="162"/>
      <c r="I66" s="163"/>
    </row>
    <row r="67" spans="1:9" x14ac:dyDescent="0.35">
      <c r="A67" s="158"/>
      <c r="B67" s="159"/>
      <c r="C67" s="160"/>
      <c r="D67" s="161"/>
      <c r="E67" s="161"/>
      <c r="F67" s="161"/>
      <c r="G67" s="161"/>
      <c r="H67" s="162"/>
      <c r="I67" s="163"/>
    </row>
    <row r="68" spans="1:9" x14ac:dyDescent="0.35">
      <c r="A68" s="158"/>
      <c r="B68" s="159"/>
      <c r="C68" s="160"/>
      <c r="D68" s="161"/>
      <c r="E68" s="161"/>
      <c r="F68" s="161"/>
      <c r="G68" s="161"/>
      <c r="H68" s="162"/>
      <c r="I68" s="163"/>
    </row>
    <row r="69" spans="1:9" x14ac:dyDescent="0.35">
      <c r="A69" s="158"/>
      <c r="B69" s="159"/>
      <c r="C69" s="160"/>
      <c r="D69" s="161"/>
      <c r="E69" s="161"/>
      <c r="F69" s="161"/>
      <c r="G69" s="161"/>
      <c r="H69" s="162"/>
      <c r="I69" s="163"/>
    </row>
    <row r="70" spans="1:9" x14ac:dyDescent="0.35">
      <c r="A70" s="158"/>
      <c r="B70" s="159"/>
      <c r="C70" s="160"/>
      <c r="D70" s="161"/>
      <c r="E70" s="161"/>
      <c r="F70" s="161"/>
      <c r="G70" s="161"/>
      <c r="H70" s="162"/>
      <c r="I70" s="163"/>
    </row>
    <row r="71" spans="1:9" x14ac:dyDescent="0.35">
      <c r="A71" s="158"/>
      <c r="B71" s="159"/>
      <c r="C71" s="160"/>
      <c r="D71" s="161"/>
      <c r="E71" s="161"/>
      <c r="F71" s="161"/>
      <c r="G71" s="161"/>
      <c r="H71" s="162"/>
      <c r="I71" s="163"/>
    </row>
    <row r="72" spans="1:9" x14ac:dyDescent="0.35">
      <c r="A72" s="158"/>
      <c r="B72" s="159"/>
      <c r="C72" s="160"/>
      <c r="D72" s="161"/>
      <c r="E72" s="161"/>
      <c r="F72" s="161"/>
      <c r="G72" s="161"/>
      <c r="H72" s="162"/>
      <c r="I72" s="163"/>
    </row>
    <row r="73" spans="1:9" x14ac:dyDescent="0.35">
      <c r="A73" s="158"/>
      <c r="B73" s="159"/>
      <c r="C73" s="160"/>
      <c r="D73" s="161"/>
      <c r="E73" s="161"/>
      <c r="F73" s="161"/>
      <c r="G73" s="161"/>
      <c r="H73" s="162"/>
      <c r="I73" s="163"/>
    </row>
    <row r="74" spans="1:9" x14ac:dyDescent="0.35">
      <c r="A74" s="158"/>
      <c r="B74" s="159"/>
      <c r="C74" s="160"/>
      <c r="D74" s="161"/>
      <c r="E74" s="161"/>
      <c r="F74" s="161"/>
      <c r="G74" s="161"/>
      <c r="H74" s="162"/>
      <c r="I74" s="163"/>
    </row>
    <row r="75" spans="1:9" x14ac:dyDescent="0.35">
      <c r="A75" s="158"/>
      <c r="B75" s="159"/>
      <c r="C75" s="160"/>
      <c r="D75" s="161"/>
      <c r="E75" s="161"/>
      <c r="F75" s="161"/>
      <c r="G75" s="161"/>
      <c r="H75" s="162"/>
      <c r="I75" s="163"/>
    </row>
    <row r="76" spans="1:9" x14ac:dyDescent="0.35">
      <c r="A76" s="158"/>
      <c r="B76" s="159"/>
      <c r="C76" s="160"/>
      <c r="D76" s="161"/>
      <c r="E76" s="161"/>
      <c r="F76" s="161"/>
      <c r="G76" s="161"/>
      <c r="H76" s="162"/>
      <c r="I76" s="163"/>
    </row>
    <row r="77" spans="1:9" x14ac:dyDescent="0.35">
      <c r="A77" s="158"/>
      <c r="B77" s="159"/>
      <c r="C77" s="160"/>
      <c r="D77" s="161"/>
      <c r="E77" s="161"/>
      <c r="F77" s="161"/>
      <c r="G77" s="161"/>
      <c r="H77" s="162"/>
      <c r="I77" s="163"/>
    </row>
    <row r="78" spans="1:9" x14ac:dyDescent="0.35">
      <c r="A78" s="158"/>
      <c r="B78" s="159"/>
      <c r="C78" s="160"/>
      <c r="D78" s="161"/>
      <c r="E78" s="161"/>
      <c r="F78" s="161"/>
      <c r="G78" s="161"/>
      <c r="H78" s="162"/>
      <c r="I78" s="163"/>
    </row>
    <row r="79" spans="1:9" x14ac:dyDescent="0.35">
      <c r="A79" s="158"/>
      <c r="B79" s="159"/>
      <c r="C79" s="160"/>
      <c r="D79" s="161"/>
      <c r="E79" s="161"/>
      <c r="F79" s="161"/>
      <c r="G79" s="161"/>
      <c r="H79" s="162"/>
      <c r="I79" s="163"/>
    </row>
    <row r="80" spans="1:9" x14ac:dyDescent="0.35">
      <c r="A80" s="158"/>
      <c r="B80" s="159"/>
      <c r="C80" s="160"/>
      <c r="D80" s="161"/>
      <c r="E80" s="161"/>
      <c r="F80" s="161"/>
      <c r="G80" s="161"/>
      <c r="H80" s="162"/>
      <c r="I80" s="163"/>
    </row>
    <row r="81" spans="1:9" x14ac:dyDescent="0.35">
      <c r="A81" s="158"/>
      <c r="B81" s="159"/>
      <c r="C81" s="160"/>
      <c r="D81" s="161"/>
      <c r="E81" s="161"/>
      <c r="F81" s="161"/>
      <c r="G81" s="161"/>
      <c r="H81" s="162"/>
      <c r="I81" s="163"/>
    </row>
    <row r="82" spans="1:9" x14ac:dyDescent="0.35">
      <c r="A82" s="158"/>
      <c r="B82" s="159"/>
      <c r="C82" s="160"/>
      <c r="D82" s="161"/>
      <c r="E82" s="161"/>
      <c r="F82" s="161"/>
      <c r="G82" s="161"/>
      <c r="H82" s="162"/>
      <c r="I82" s="163"/>
    </row>
    <row r="83" spans="1:9" x14ac:dyDescent="0.35">
      <c r="A83" s="158"/>
      <c r="B83" s="159"/>
      <c r="C83" s="160"/>
      <c r="D83" s="161"/>
      <c r="E83" s="161"/>
      <c r="F83" s="161"/>
      <c r="G83" s="161"/>
      <c r="H83" s="162"/>
      <c r="I83" s="163"/>
    </row>
    <row r="84" spans="1:9" x14ac:dyDescent="0.35">
      <c r="A84" s="158"/>
      <c r="B84" s="159"/>
      <c r="C84" s="160"/>
      <c r="D84" s="161"/>
      <c r="E84" s="161"/>
      <c r="F84" s="161"/>
      <c r="G84" s="161"/>
      <c r="H84" s="162"/>
      <c r="I84" s="163"/>
    </row>
    <row r="85" spans="1:9" x14ac:dyDescent="0.35">
      <c r="A85" s="158"/>
      <c r="B85" s="159"/>
      <c r="C85" s="160"/>
      <c r="D85" s="161"/>
      <c r="E85" s="161"/>
      <c r="F85" s="161"/>
      <c r="G85" s="161"/>
      <c r="H85" s="162"/>
      <c r="I85" s="163"/>
    </row>
    <row r="86" spans="1:9" x14ac:dyDescent="0.35">
      <c r="A86" s="158"/>
      <c r="B86" s="159"/>
      <c r="C86" s="160"/>
      <c r="D86" s="161"/>
      <c r="E86" s="161"/>
      <c r="F86" s="161"/>
      <c r="G86" s="161"/>
      <c r="H86" s="162"/>
      <c r="I86" s="163"/>
    </row>
    <row r="87" spans="1:9" x14ac:dyDescent="0.35">
      <c r="A87" s="158"/>
      <c r="B87" s="159"/>
      <c r="C87" s="160"/>
      <c r="D87" s="161"/>
      <c r="E87" s="161"/>
      <c r="F87" s="161"/>
      <c r="G87" s="161"/>
      <c r="H87" s="162"/>
      <c r="I87" s="163"/>
    </row>
    <row r="88" spans="1:9" x14ac:dyDescent="0.35">
      <c r="A88" s="158"/>
      <c r="B88" s="159"/>
      <c r="C88" s="160"/>
      <c r="D88" s="161"/>
      <c r="E88" s="161"/>
      <c r="F88" s="161"/>
      <c r="G88" s="161"/>
      <c r="H88" s="162"/>
      <c r="I88" s="163"/>
    </row>
    <row r="89" spans="1:9" x14ac:dyDescent="0.35">
      <c r="A89" s="158"/>
      <c r="B89" s="159"/>
      <c r="C89" s="160"/>
      <c r="D89" s="161"/>
      <c r="E89" s="161"/>
      <c r="F89" s="161"/>
      <c r="G89" s="161"/>
      <c r="H89" s="162"/>
      <c r="I89" s="163"/>
    </row>
    <row r="90" spans="1:9" x14ac:dyDescent="0.35">
      <c r="A90" s="158"/>
      <c r="B90" s="159"/>
      <c r="C90" s="160"/>
      <c r="D90" s="161"/>
      <c r="E90" s="161"/>
      <c r="F90" s="161"/>
      <c r="G90" s="161"/>
      <c r="H90" s="162"/>
      <c r="I90" s="163"/>
    </row>
    <row r="91" spans="1:9" x14ac:dyDescent="0.35">
      <c r="A91" s="158"/>
      <c r="B91" s="159"/>
      <c r="C91" s="160"/>
      <c r="D91" s="161"/>
      <c r="E91" s="161"/>
      <c r="F91" s="161"/>
      <c r="G91" s="161"/>
      <c r="H91" s="162"/>
      <c r="I91" s="163"/>
    </row>
    <row r="92" spans="1:9" x14ac:dyDescent="0.35">
      <c r="A92" s="158"/>
      <c r="B92" s="159"/>
      <c r="C92" s="160"/>
      <c r="D92" s="161"/>
      <c r="E92" s="161"/>
      <c r="F92" s="161"/>
      <c r="G92" s="161"/>
      <c r="H92" s="162"/>
      <c r="I92" s="163"/>
    </row>
    <row r="93" spans="1:9" x14ac:dyDescent="0.35">
      <c r="A93" s="158"/>
      <c r="B93" s="159"/>
      <c r="C93" s="160"/>
      <c r="D93" s="161"/>
      <c r="E93" s="161"/>
      <c r="F93" s="161"/>
      <c r="G93" s="161"/>
      <c r="H93" s="162"/>
      <c r="I93" s="163"/>
    </row>
    <row r="94" spans="1:9" x14ac:dyDescent="0.35">
      <c r="A94" s="158"/>
      <c r="B94" s="159"/>
      <c r="C94" s="160"/>
      <c r="D94" s="161"/>
      <c r="E94" s="161"/>
      <c r="F94" s="161"/>
      <c r="G94" s="161"/>
      <c r="H94" s="162"/>
      <c r="I94" s="163"/>
    </row>
    <row r="95" spans="1:9" x14ac:dyDescent="0.35">
      <c r="A95" s="158"/>
      <c r="B95" s="159"/>
      <c r="C95" s="160"/>
      <c r="D95" s="161"/>
      <c r="E95" s="161"/>
      <c r="F95" s="161"/>
      <c r="G95" s="161"/>
      <c r="H95" s="162"/>
      <c r="I95" s="163"/>
    </row>
    <row r="96" spans="1:9" x14ac:dyDescent="0.35">
      <c r="A96" s="158"/>
      <c r="B96" s="159"/>
      <c r="C96" s="160"/>
      <c r="D96" s="161"/>
      <c r="E96" s="161"/>
      <c r="F96" s="161"/>
      <c r="G96" s="161"/>
      <c r="H96" s="162"/>
      <c r="I96" s="163"/>
    </row>
    <row r="97" spans="1:9" x14ac:dyDescent="0.35">
      <c r="A97" s="158"/>
      <c r="B97" s="159"/>
      <c r="C97" s="160"/>
      <c r="D97" s="161"/>
      <c r="E97" s="161"/>
      <c r="F97" s="161"/>
      <c r="G97" s="161"/>
      <c r="H97" s="162"/>
      <c r="I97" s="163"/>
    </row>
    <row r="98" spans="1:9" x14ac:dyDescent="0.35">
      <c r="A98" s="158"/>
      <c r="B98" s="159"/>
      <c r="C98" s="160"/>
      <c r="D98" s="161"/>
      <c r="E98" s="161"/>
      <c r="F98" s="161"/>
      <c r="G98" s="161"/>
      <c r="H98" s="162"/>
      <c r="I98" s="163"/>
    </row>
    <row r="99" spans="1:9" x14ac:dyDescent="0.35">
      <c r="A99" s="158"/>
      <c r="B99" s="159"/>
      <c r="C99" s="160"/>
      <c r="D99" s="161"/>
      <c r="E99" s="161"/>
      <c r="F99" s="161"/>
      <c r="G99" s="161"/>
      <c r="H99" s="162"/>
      <c r="I99" s="163"/>
    </row>
    <row r="100" spans="1:9" x14ac:dyDescent="0.35">
      <c r="A100" s="158"/>
      <c r="B100" s="159"/>
      <c r="C100" s="160"/>
      <c r="D100" s="161"/>
      <c r="E100" s="161"/>
      <c r="F100" s="161"/>
      <c r="G100" s="161"/>
      <c r="H100" s="162"/>
      <c r="I100" s="163"/>
    </row>
    <row r="101" spans="1:9" x14ac:dyDescent="0.35">
      <c r="A101" s="158"/>
      <c r="B101" s="159"/>
      <c r="C101" s="160"/>
      <c r="D101" s="161"/>
      <c r="E101" s="161"/>
      <c r="F101" s="161"/>
      <c r="G101" s="161"/>
      <c r="H101" s="162"/>
      <c r="I101" s="163"/>
    </row>
    <row r="102" spans="1:9" x14ac:dyDescent="0.35">
      <c r="A102" s="158"/>
      <c r="B102" s="159"/>
      <c r="C102" s="160"/>
      <c r="D102" s="161"/>
      <c r="E102" s="161"/>
      <c r="F102" s="161"/>
      <c r="G102" s="161"/>
      <c r="H102" s="162"/>
      <c r="I102" s="163"/>
    </row>
    <row r="103" spans="1:9" x14ac:dyDescent="0.35">
      <c r="A103" s="158"/>
      <c r="B103" s="159"/>
      <c r="C103" s="160"/>
      <c r="D103" s="161"/>
      <c r="E103" s="161"/>
      <c r="F103" s="161"/>
      <c r="G103" s="161"/>
      <c r="H103" s="162"/>
      <c r="I103" s="163"/>
    </row>
    <row r="104" spans="1:9" x14ac:dyDescent="0.35">
      <c r="A104" s="158"/>
      <c r="B104" s="159"/>
      <c r="C104" s="160"/>
      <c r="D104" s="161"/>
      <c r="E104" s="161"/>
      <c r="F104" s="161"/>
      <c r="G104" s="161"/>
      <c r="H104" s="162"/>
      <c r="I104" s="163"/>
    </row>
    <row r="105" spans="1:9" x14ac:dyDescent="0.35">
      <c r="A105" s="158"/>
      <c r="B105" s="159"/>
      <c r="C105" s="160"/>
      <c r="D105" s="161"/>
      <c r="E105" s="161"/>
      <c r="F105" s="161"/>
      <c r="G105" s="161"/>
      <c r="H105" s="162"/>
      <c r="I105" s="163"/>
    </row>
    <row r="106" spans="1:9" x14ac:dyDescent="0.35">
      <c r="A106" s="158"/>
      <c r="B106" s="159"/>
      <c r="C106" s="160"/>
      <c r="D106" s="161"/>
      <c r="E106" s="161"/>
      <c r="F106" s="161"/>
      <c r="G106" s="161"/>
      <c r="H106" s="162"/>
      <c r="I106" s="163"/>
    </row>
    <row r="107" spans="1:9" x14ac:dyDescent="0.35">
      <c r="A107" s="158"/>
      <c r="B107" s="159"/>
      <c r="C107" s="160"/>
      <c r="D107" s="161"/>
      <c r="E107" s="161"/>
      <c r="F107" s="161"/>
      <c r="G107" s="161"/>
      <c r="H107" s="162"/>
      <c r="I107" s="163"/>
    </row>
    <row r="108" spans="1:9" x14ac:dyDescent="0.35">
      <c r="A108" s="158"/>
      <c r="B108" s="159"/>
      <c r="C108" s="160"/>
      <c r="D108" s="161"/>
      <c r="E108" s="161"/>
      <c r="F108" s="161"/>
      <c r="G108" s="161"/>
      <c r="H108" s="162"/>
      <c r="I108" s="163"/>
    </row>
    <row r="109" spans="1:9" x14ac:dyDescent="0.35">
      <c r="A109" s="158"/>
      <c r="B109" s="159"/>
      <c r="C109" s="160"/>
      <c r="D109" s="161"/>
      <c r="E109" s="161"/>
      <c r="F109" s="161"/>
      <c r="G109" s="161"/>
      <c r="H109" s="162"/>
      <c r="I109" s="163"/>
    </row>
    <row r="110" spans="1:9" x14ac:dyDescent="0.35">
      <c r="A110" s="158"/>
      <c r="B110" s="159"/>
      <c r="C110" s="160"/>
      <c r="D110" s="161"/>
      <c r="E110" s="161"/>
      <c r="F110" s="161"/>
      <c r="G110" s="161"/>
      <c r="H110" s="162"/>
      <c r="I110" s="163"/>
    </row>
    <row r="111" spans="1:9" x14ac:dyDescent="0.35">
      <c r="A111" s="158"/>
      <c r="B111" s="159"/>
      <c r="C111" s="160"/>
      <c r="D111" s="161"/>
      <c r="E111" s="161"/>
      <c r="F111" s="161"/>
      <c r="G111" s="161"/>
      <c r="H111" s="162"/>
      <c r="I111" s="163"/>
    </row>
    <row r="112" spans="1:9" x14ac:dyDescent="0.35">
      <c r="A112" s="158"/>
      <c r="B112" s="159"/>
      <c r="C112" s="160"/>
      <c r="D112" s="161"/>
      <c r="E112" s="161"/>
      <c r="F112" s="161"/>
      <c r="G112" s="161"/>
      <c r="H112" s="162"/>
      <c r="I112" s="163"/>
    </row>
    <row r="113" spans="1:9" x14ac:dyDescent="0.35">
      <c r="A113" s="158"/>
      <c r="B113" s="159"/>
      <c r="C113" s="160"/>
      <c r="D113" s="161"/>
      <c r="E113" s="161"/>
      <c r="F113" s="161"/>
      <c r="G113" s="161"/>
      <c r="H113" s="162"/>
      <c r="I113" s="163"/>
    </row>
    <row r="114" spans="1:9" x14ac:dyDescent="0.35">
      <c r="A114" s="158"/>
      <c r="B114" s="159"/>
      <c r="C114" s="160"/>
      <c r="D114" s="161"/>
      <c r="E114" s="161"/>
      <c r="F114" s="161"/>
      <c r="G114" s="161"/>
      <c r="H114" s="162"/>
      <c r="I114" s="163"/>
    </row>
    <row r="115" spans="1:9" x14ac:dyDescent="0.35">
      <c r="A115" s="158"/>
      <c r="B115" s="159"/>
      <c r="C115" s="160"/>
      <c r="D115" s="161"/>
      <c r="E115" s="161"/>
      <c r="F115" s="161"/>
      <c r="G115" s="161"/>
      <c r="H115" s="162"/>
      <c r="I115" s="163"/>
    </row>
    <row r="116" spans="1:9" x14ac:dyDescent="0.35">
      <c r="A116" s="158"/>
      <c r="B116" s="159"/>
      <c r="C116" s="160"/>
      <c r="D116" s="161"/>
      <c r="E116" s="161"/>
      <c r="F116" s="161"/>
      <c r="G116" s="161"/>
      <c r="H116" s="162"/>
      <c r="I116" s="163"/>
    </row>
    <row r="117" spans="1:9" x14ac:dyDescent="0.35">
      <c r="A117" s="158"/>
      <c r="B117" s="159"/>
      <c r="C117" s="160"/>
      <c r="D117" s="161"/>
      <c r="E117" s="161"/>
      <c r="F117" s="161"/>
      <c r="G117" s="161"/>
      <c r="H117" s="162"/>
      <c r="I117" s="163"/>
    </row>
    <row r="118" spans="1:9" x14ac:dyDescent="0.35">
      <c r="A118" s="158"/>
      <c r="B118" s="159"/>
      <c r="C118" s="160"/>
      <c r="D118" s="161"/>
      <c r="E118" s="161"/>
      <c r="F118" s="161"/>
      <c r="G118" s="161"/>
      <c r="H118" s="162"/>
      <c r="I118" s="163"/>
    </row>
    <row r="119" spans="1:9" x14ac:dyDescent="0.35">
      <c r="A119" s="158"/>
      <c r="B119" s="159"/>
      <c r="C119" s="160"/>
      <c r="D119" s="161"/>
      <c r="E119" s="161"/>
      <c r="F119" s="161"/>
      <c r="G119" s="161"/>
      <c r="H119" s="162"/>
      <c r="I119" s="163"/>
    </row>
    <row r="120" spans="1:9" x14ac:dyDescent="0.35">
      <c r="A120" s="158"/>
      <c r="B120" s="159"/>
      <c r="C120" s="160"/>
      <c r="D120" s="161"/>
      <c r="E120" s="161"/>
      <c r="F120" s="161"/>
      <c r="G120" s="161"/>
      <c r="H120" s="162"/>
      <c r="I120" s="163"/>
    </row>
    <row r="121" spans="1:9" x14ac:dyDescent="0.35">
      <c r="A121" s="158"/>
      <c r="B121" s="159"/>
      <c r="C121" s="160"/>
      <c r="D121" s="161"/>
      <c r="E121" s="161"/>
      <c r="F121" s="161"/>
      <c r="G121" s="161"/>
      <c r="H121" s="162"/>
      <c r="I121" s="163"/>
    </row>
    <row r="122" spans="1:9" x14ac:dyDescent="0.35">
      <c r="A122" s="158"/>
      <c r="B122" s="159"/>
      <c r="C122" s="160"/>
      <c r="D122" s="161"/>
      <c r="E122" s="161"/>
      <c r="F122" s="161"/>
      <c r="G122" s="161"/>
      <c r="H122" s="162"/>
      <c r="I122" s="163"/>
    </row>
    <row r="123" spans="1:9" x14ac:dyDescent="0.35">
      <c r="A123" s="158"/>
      <c r="B123" s="159"/>
      <c r="C123" s="160"/>
      <c r="D123" s="161"/>
      <c r="E123" s="161"/>
      <c r="F123" s="161"/>
      <c r="G123" s="161"/>
      <c r="H123" s="162"/>
      <c r="I123" s="163"/>
    </row>
    <row r="124" spans="1:9" x14ac:dyDescent="0.35">
      <c r="A124" s="158"/>
      <c r="B124" s="159"/>
      <c r="C124" s="160"/>
      <c r="D124" s="161"/>
      <c r="E124" s="161"/>
      <c r="F124" s="161"/>
      <c r="G124" s="161"/>
      <c r="H124" s="162"/>
      <c r="I124" s="163"/>
    </row>
    <row r="125" spans="1:9" x14ac:dyDescent="0.35">
      <c r="A125" s="158"/>
      <c r="B125" s="159"/>
      <c r="C125" s="160"/>
      <c r="D125" s="161"/>
      <c r="E125" s="161"/>
      <c r="F125" s="161"/>
      <c r="G125" s="161"/>
      <c r="H125" s="162"/>
      <c r="I125" s="163"/>
    </row>
    <row r="126" spans="1:9" x14ac:dyDescent="0.35">
      <c r="A126" s="158"/>
      <c r="B126" s="159"/>
      <c r="C126" s="160"/>
      <c r="D126" s="161"/>
      <c r="E126" s="161"/>
      <c r="F126" s="161"/>
      <c r="G126" s="161"/>
      <c r="H126" s="162"/>
      <c r="I126" s="163"/>
    </row>
    <row r="127" spans="1:9" x14ac:dyDescent="0.35">
      <c r="A127" s="158"/>
      <c r="B127" s="159"/>
      <c r="C127" s="160"/>
      <c r="D127" s="161"/>
      <c r="E127" s="161"/>
      <c r="F127" s="161"/>
      <c r="G127" s="161"/>
      <c r="H127" s="162"/>
      <c r="I127" s="163"/>
    </row>
    <row r="128" spans="1:9" x14ac:dyDescent="0.35">
      <c r="A128" s="158"/>
      <c r="B128" s="159"/>
      <c r="C128" s="160"/>
      <c r="D128" s="161"/>
      <c r="E128" s="161"/>
      <c r="F128" s="161"/>
      <c r="G128" s="161"/>
      <c r="H128" s="162"/>
      <c r="I128" s="163"/>
    </row>
    <row r="129" spans="1:9" x14ac:dyDescent="0.35">
      <c r="A129" s="158"/>
      <c r="B129" s="159"/>
      <c r="C129" s="160"/>
      <c r="D129" s="161"/>
      <c r="E129" s="161"/>
      <c r="F129" s="161"/>
      <c r="G129" s="161"/>
      <c r="H129" s="162"/>
      <c r="I129" s="163"/>
    </row>
    <row r="130" spans="1:9" x14ac:dyDescent="0.35">
      <c r="A130" s="158"/>
      <c r="B130" s="159"/>
      <c r="C130" s="160"/>
      <c r="D130" s="161"/>
      <c r="E130" s="161"/>
      <c r="F130" s="161"/>
      <c r="G130" s="161"/>
      <c r="H130" s="162"/>
      <c r="I130" s="163"/>
    </row>
    <row r="131" spans="1:9" x14ac:dyDescent="0.35">
      <c r="A131" s="158"/>
      <c r="B131" s="159"/>
      <c r="C131" s="160"/>
      <c r="D131" s="161"/>
      <c r="E131" s="161"/>
      <c r="F131" s="161"/>
      <c r="G131" s="161"/>
      <c r="H131" s="162"/>
      <c r="I131" s="163"/>
    </row>
    <row r="132" spans="1:9" x14ac:dyDescent="0.35">
      <c r="A132" s="158"/>
      <c r="B132" s="159"/>
      <c r="C132" s="160"/>
      <c r="D132" s="161"/>
      <c r="E132" s="161"/>
      <c r="F132" s="161"/>
      <c r="G132" s="161"/>
      <c r="H132" s="162"/>
      <c r="I132" s="163"/>
    </row>
    <row r="133" spans="1:9" x14ac:dyDescent="0.35">
      <c r="A133" s="158"/>
      <c r="B133" s="159"/>
      <c r="C133" s="160"/>
      <c r="D133" s="161"/>
      <c r="E133" s="161"/>
      <c r="F133" s="161"/>
      <c r="G133" s="161"/>
      <c r="H133" s="162"/>
      <c r="I133" s="163"/>
    </row>
    <row r="134" spans="1:9" x14ac:dyDescent="0.35">
      <c r="A134" s="158"/>
      <c r="B134" s="159"/>
      <c r="C134" s="160"/>
      <c r="D134" s="161"/>
      <c r="E134" s="161"/>
      <c r="F134" s="161"/>
      <c r="G134" s="161"/>
      <c r="H134" s="162"/>
      <c r="I134" s="163"/>
    </row>
    <row r="135" spans="1:9" x14ac:dyDescent="0.35">
      <c r="A135" s="158"/>
      <c r="B135" s="159"/>
      <c r="C135" s="160"/>
      <c r="D135" s="161"/>
      <c r="E135" s="161"/>
      <c r="F135" s="161"/>
      <c r="G135" s="161"/>
      <c r="H135" s="162"/>
      <c r="I135" s="163"/>
    </row>
    <row r="136" spans="1:9" x14ac:dyDescent="0.35">
      <c r="A136" s="158"/>
      <c r="B136" s="159"/>
      <c r="C136" s="160"/>
      <c r="D136" s="161"/>
      <c r="E136" s="161"/>
      <c r="F136" s="161"/>
      <c r="G136" s="161"/>
      <c r="H136" s="162"/>
      <c r="I136" s="163"/>
    </row>
    <row r="137" spans="1:9" x14ac:dyDescent="0.35">
      <c r="A137" s="158"/>
      <c r="B137" s="159"/>
      <c r="C137" s="160"/>
      <c r="D137" s="161"/>
      <c r="E137" s="161"/>
      <c r="F137" s="161"/>
      <c r="G137" s="161"/>
      <c r="H137" s="162"/>
      <c r="I137" s="163"/>
    </row>
    <row r="138" spans="1:9" x14ac:dyDescent="0.35">
      <c r="A138" s="158"/>
      <c r="B138" s="159"/>
      <c r="C138" s="160"/>
      <c r="D138" s="161"/>
      <c r="E138" s="161"/>
      <c r="F138" s="161"/>
      <c r="G138" s="161"/>
      <c r="H138" s="162"/>
      <c r="I138" s="163"/>
    </row>
    <row r="139" spans="1:9" x14ac:dyDescent="0.35">
      <c r="A139" s="158"/>
      <c r="B139" s="159"/>
      <c r="C139" s="160"/>
      <c r="D139" s="161"/>
      <c r="E139" s="161"/>
      <c r="F139" s="161"/>
      <c r="G139" s="161"/>
      <c r="H139" s="162"/>
      <c r="I139" s="163"/>
    </row>
    <row r="140" spans="1:9" x14ac:dyDescent="0.35">
      <c r="A140" s="158"/>
      <c r="B140" s="159"/>
      <c r="C140" s="160"/>
      <c r="D140" s="161"/>
      <c r="E140" s="161"/>
      <c r="F140" s="161"/>
      <c r="G140" s="161"/>
      <c r="H140" s="162"/>
      <c r="I140" s="163"/>
    </row>
    <row r="141" spans="1:9" x14ac:dyDescent="0.35">
      <c r="A141" s="158"/>
      <c r="B141" s="159"/>
      <c r="C141" s="160"/>
      <c r="D141" s="161"/>
      <c r="E141" s="161"/>
      <c r="F141" s="161"/>
      <c r="G141" s="161"/>
      <c r="H141" s="162"/>
      <c r="I141" s="163"/>
    </row>
    <row r="142" spans="1:9" x14ac:dyDescent="0.35">
      <c r="A142" s="158"/>
      <c r="B142" s="159"/>
      <c r="C142" s="160"/>
      <c r="D142" s="161"/>
      <c r="E142" s="161"/>
      <c r="F142" s="161"/>
      <c r="G142" s="161"/>
      <c r="H142" s="162"/>
      <c r="I142" s="163"/>
    </row>
    <row r="143" spans="1:9" x14ac:dyDescent="0.35">
      <c r="A143" s="158"/>
      <c r="B143" s="159"/>
      <c r="C143" s="160"/>
      <c r="D143" s="161"/>
      <c r="E143" s="161"/>
      <c r="F143" s="161"/>
      <c r="G143" s="161"/>
      <c r="H143" s="162"/>
      <c r="I143" s="163"/>
    </row>
    <row r="144" spans="1:9" x14ac:dyDescent="0.35">
      <c r="A144" s="158"/>
      <c r="B144" s="159"/>
      <c r="C144" s="160"/>
      <c r="D144" s="161"/>
      <c r="E144" s="161"/>
      <c r="F144" s="161"/>
      <c r="G144" s="161"/>
      <c r="H144" s="162"/>
      <c r="I144" s="163"/>
    </row>
    <row r="145" spans="1:9" x14ac:dyDescent="0.35">
      <c r="A145" s="158"/>
      <c r="B145" s="159"/>
      <c r="C145" s="160"/>
      <c r="D145" s="161"/>
      <c r="E145" s="161"/>
      <c r="F145" s="161"/>
      <c r="G145" s="161"/>
      <c r="H145" s="162"/>
      <c r="I145" s="163"/>
    </row>
    <row r="146" spans="1:9" x14ac:dyDescent="0.35">
      <c r="A146" s="158"/>
      <c r="B146" s="159"/>
      <c r="C146" s="160"/>
      <c r="D146" s="161"/>
      <c r="E146" s="161"/>
      <c r="F146" s="161"/>
      <c r="G146" s="161"/>
      <c r="H146" s="162"/>
      <c r="I146" s="163"/>
    </row>
    <row r="147" spans="1:9" x14ac:dyDescent="0.35">
      <c r="A147" s="158"/>
      <c r="B147" s="159"/>
      <c r="C147" s="160"/>
      <c r="D147" s="161"/>
      <c r="E147" s="161"/>
      <c r="F147" s="161"/>
      <c r="G147" s="161"/>
      <c r="H147" s="162"/>
      <c r="I147" s="163"/>
    </row>
    <row r="148" spans="1:9" x14ac:dyDescent="0.35">
      <c r="A148" s="158"/>
      <c r="B148" s="159"/>
      <c r="C148" s="160"/>
      <c r="D148" s="161"/>
      <c r="E148" s="161"/>
      <c r="F148" s="161"/>
      <c r="G148" s="161"/>
      <c r="H148" s="162"/>
      <c r="I148" s="163"/>
    </row>
    <row r="149" spans="1:9" x14ac:dyDescent="0.35">
      <c r="A149" s="158"/>
      <c r="B149" s="159"/>
      <c r="C149" s="160"/>
      <c r="D149" s="161"/>
      <c r="E149" s="161"/>
      <c r="F149" s="161"/>
      <c r="G149" s="161"/>
      <c r="H149" s="162"/>
      <c r="I149" s="163"/>
    </row>
    <row r="150" spans="1:9" x14ac:dyDescent="0.35">
      <c r="A150" s="158"/>
      <c r="B150" s="159"/>
      <c r="C150" s="160"/>
      <c r="D150" s="161"/>
      <c r="E150" s="161"/>
      <c r="F150" s="161"/>
      <c r="G150" s="161"/>
      <c r="H150" s="162"/>
      <c r="I150" s="163"/>
    </row>
    <row r="151" spans="1:9" x14ac:dyDescent="0.35">
      <c r="A151" s="158"/>
      <c r="B151" s="159"/>
      <c r="C151" s="160"/>
      <c r="D151" s="161"/>
      <c r="E151" s="161"/>
      <c r="F151" s="161"/>
      <c r="G151" s="161"/>
      <c r="H151" s="162"/>
      <c r="I151" s="163"/>
    </row>
    <row r="152" spans="1:9" x14ac:dyDescent="0.35">
      <c r="A152" s="158"/>
      <c r="B152" s="159"/>
      <c r="C152" s="160"/>
      <c r="D152" s="161"/>
      <c r="E152" s="161"/>
      <c r="F152" s="161"/>
      <c r="G152" s="161"/>
      <c r="H152" s="162"/>
      <c r="I152" s="163"/>
    </row>
    <row r="153" spans="1:9" x14ac:dyDescent="0.35">
      <c r="A153" s="158"/>
      <c r="B153" s="159"/>
      <c r="C153" s="160"/>
      <c r="D153" s="161"/>
      <c r="E153" s="161"/>
      <c r="F153" s="161"/>
      <c r="G153" s="161"/>
      <c r="H153" s="162"/>
      <c r="I153" s="163"/>
    </row>
    <row r="154" spans="1:9" x14ac:dyDescent="0.35">
      <c r="A154" s="158"/>
      <c r="B154" s="159"/>
      <c r="C154" s="160"/>
      <c r="D154" s="161"/>
      <c r="E154" s="161"/>
      <c r="F154" s="161"/>
      <c r="G154" s="161"/>
      <c r="H154" s="162"/>
      <c r="I154" s="163"/>
    </row>
    <row r="155" spans="1:9" x14ac:dyDescent="0.35">
      <c r="A155" s="158"/>
      <c r="B155" s="159"/>
      <c r="C155" s="160"/>
      <c r="D155" s="161"/>
      <c r="E155" s="161"/>
      <c r="F155" s="161"/>
      <c r="G155" s="161"/>
      <c r="H155" s="162"/>
      <c r="I155" s="163"/>
    </row>
    <row r="156" spans="1:9" x14ac:dyDescent="0.35">
      <c r="A156" s="158"/>
      <c r="B156" s="159"/>
      <c r="C156" s="160"/>
      <c r="D156" s="161"/>
      <c r="E156" s="161"/>
      <c r="F156" s="161"/>
      <c r="G156" s="161"/>
      <c r="H156" s="162"/>
      <c r="I156" s="163"/>
    </row>
    <row r="157" spans="1:9" x14ac:dyDescent="0.35">
      <c r="A157" s="158"/>
      <c r="B157" s="159"/>
      <c r="C157" s="160"/>
      <c r="D157" s="161"/>
      <c r="E157" s="161"/>
      <c r="F157" s="161"/>
      <c r="G157" s="161"/>
      <c r="H157" s="162"/>
      <c r="I157" s="163"/>
    </row>
    <row r="158" spans="1:9" x14ac:dyDescent="0.35">
      <c r="A158" s="158"/>
      <c r="B158" s="159"/>
      <c r="C158" s="160"/>
      <c r="D158" s="161"/>
      <c r="E158" s="161"/>
      <c r="F158" s="161"/>
      <c r="G158" s="161"/>
      <c r="H158" s="162"/>
      <c r="I158" s="163"/>
    </row>
    <row r="159" spans="1:9" x14ac:dyDescent="0.35">
      <c r="A159" s="158"/>
      <c r="B159" s="159"/>
      <c r="C159" s="160"/>
      <c r="D159" s="161"/>
      <c r="E159" s="161"/>
      <c r="F159" s="161"/>
      <c r="G159" s="161"/>
      <c r="H159" s="162"/>
      <c r="I159" s="163"/>
    </row>
    <row r="160" spans="1:9" x14ac:dyDescent="0.35">
      <c r="A160" s="158"/>
      <c r="B160" s="159"/>
      <c r="C160" s="160"/>
      <c r="D160" s="161"/>
      <c r="E160" s="161"/>
      <c r="F160" s="161"/>
      <c r="G160" s="161"/>
      <c r="H160" s="162"/>
      <c r="I160" s="163"/>
    </row>
    <row r="161" spans="1:9" x14ac:dyDescent="0.35">
      <c r="A161" s="158"/>
      <c r="B161" s="159"/>
      <c r="C161" s="160"/>
      <c r="D161" s="161"/>
      <c r="E161" s="161"/>
      <c r="F161" s="161"/>
      <c r="G161" s="161"/>
      <c r="H161" s="162"/>
      <c r="I161" s="163"/>
    </row>
    <row r="162" spans="1:9" x14ac:dyDescent="0.35">
      <c r="A162" s="158"/>
      <c r="B162" s="159"/>
      <c r="C162" s="160"/>
      <c r="D162" s="161"/>
      <c r="E162" s="161"/>
      <c r="F162" s="161"/>
      <c r="G162" s="161"/>
      <c r="H162" s="162"/>
      <c r="I162" s="163"/>
    </row>
    <row r="163" spans="1:9" x14ac:dyDescent="0.35">
      <c r="A163" s="158"/>
      <c r="B163" s="159"/>
      <c r="C163" s="160"/>
      <c r="D163" s="161"/>
      <c r="E163" s="161"/>
      <c r="F163" s="161"/>
      <c r="G163" s="161"/>
      <c r="H163" s="162"/>
      <c r="I163" s="163"/>
    </row>
    <row r="164" spans="1:9" x14ac:dyDescent="0.35">
      <c r="A164" s="158"/>
      <c r="B164" s="159"/>
      <c r="C164" s="160"/>
      <c r="D164" s="161"/>
      <c r="E164" s="161"/>
      <c r="F164" s="161"/>
      <c r="G164" s="161"/>
      <c r="H164" s="162"/>
      <c r="I164" s="163"/>
    </row>
    <row r="165" spans="1:9" x14ac:dyDescent="0.35">
      <c r="A165" s="158"/>
      <c r="B165" s="159"/>
      <c r="C165" s="160"/>
      <c r="D165" s="161"/>
      <c r="E165" s="161"/>
      <c r="F165" s="161"/>
      <c r="G165" s="161"/>
      <c r="H165" s="162"/>
      <c r="I165" s="163"/>
    </row>
    <row r="166" spans="1:9" x14ac:dyDescent="0.35">
      <c r="A166" s="158"/>
      <c r="B166" s="159"/>
      <c r="C166" s="160"/>
      <c r="D166" s="161"/>
      <c r="E166" s="161"/>
      <c r="F166" s="161"/>
      <c r="G166" s="161"/>
      <c r="H166" s="162"/>
      <c r="I166" s="163"/>
    </row>
    <row r="167" spans="1:9" x14ac:dyDescent="0.35">
      <c r="A167" s="158"/>
      <c r="B167" s="159"/>
      <c r="C167" s="160"/>
      <c r="D167" s="161"/>
      <c r="E167" s="161"/>
      <c r="F167" s="161"/>
      <c r="G167" s="161"/>
      <c r="H167" s="162"/>
      <c r="I167" s="163"/>
    </row>
    <row r="168" spans="1:9" x14ac:dyDescent="0.35">
      <c r="A168" s="158"/>
      <c r="B168" s="159"/>
      <c r="C168" s="160"/>
      <c r="D168" s="161"/>
      <c r="E168" s="161"/>
      <c r="F168" s="161"/>
      <c r="G168" s="161"/>
      <c r="H168" s="162"/>
      <c r="I168" s="163"/>
    </row>
    <row r="169" spans="1:9" x14ac:dyDescent="0.35">
      <c r="A169" s="158"/>
      <c r="B169" s="159"/>
      <c r="C169" s="160"/>
      <c r="D169" s="161"/>
      <c r="E169" s="161"/>
      <c r="F169" s="161"/>
      <c r="G169" s="161"/>
      <c r="H169" s="162"/>
      <c r="I169" s="163"/>
    </row>
    <row r="170" spans="1:9" x14ac:dyDescent="0.35">
      <c r="A170" s="158"/>
      <c r="B170" s="159"/>
      <c r="C170" s="160"/>
      <c r="D170" s="161"/>
      <c r="E170" s="161"/>
      <c r="F170" s="161"/>
      <c r="G170" s="161"/>
      <c r="H170" s="162"/>
      <c r="I170" s="163"/>
    </row>
    <row r="171" spans="1:9" x14ac:dyDescent="0.35">
      <c r="A171" s="158"/>
      <c r="B171" s="159"/>
      <c r="C171" s="160"/>
      <c r="D171" s="161"/>
      <c r="E171" s="161"/>
      <c r="F171" s="161"/>
      <c r="G171" s="161"/>
      <c r="H171" s="162"/>
      <c r="I171" s="163"/>
    </row>
    <row r="172" spans="1:9" x14ac:dyDescent="0.35">
      <c r="A172" s="158"/>
      <c r="B172" s="159"/>
      <c r="C172" s="160"/>
      <c r="D172" s="161"/>
      <c r="E172" s="161"/>
      <c r="F172" s="161"/>
      <c r="G172" s="161"/>
      <c r="H172" s="162"/>
      <c r="I172" s="163"/>
    </row>
    <row r="173" spans="1:9" x14ac:dyDescent="0.35">
      <c r="A173" s="158"/>
      <c r="B173" s="159"/>
      <c r="C173" s="160"/>
      <c r="D173" s="161"/>
      <c r="E173" s="161"/>
      <c r="F173" s="161"/>
      <c r="G173" s="161"/>
      <c r="H173" s="162"/>
      <c r="I173" s="163"/>
    </row>
    <row r="174" spans="1:9" x14ac:dyDescent="0.35">
      <c r="A174" s="158"/>
      <c r="B174" s="159"/>
      <c r="C174" s="160"/>
      <c r="D174" s="161"/>
      <c r="E174" s="161"/>
      <c r="F174" s="161"/>
      <c r="G174" s="161"/>
      <c r="H174" s="162"/>
      <c r="I174" s="163"/>
    </row>
    <row r="175" spans="1:9" x14ac:dyDescent="0.35">
      <c r="A175" s="158"/>
      <c r="B175" s="159"/>
      <c r="C175" s="160"/>
      <c r="D175" s="161"/>
      <c r="E175" s="161"/>
      <c r="F175" s="161"/>
      <c r="G175" s="161"/>
      <c r="H175" s="162"/>
      <c r="I175" s="163"/>
    </row>
    <row r="176" spans="1:9" x14ac:dyDescent="0.35">
      <c r="A176" s="158"/>
      <c r="B176" s="159"/>
      <c r="C176" s="160"/>
      <c r="D176" s="161"/>
      <c r="E176" s="161"/>
      <c r="F176" s="161"/>
      <c r="G176" s="161"/>
      <c r="H176" s="162"/>
      <c r="I176" s="163"/>
    </row>
    <row r="177" spans="1:9" x14ac:dyDescent="0.35">
      <c r="A177" s="158"/>
      <c r="B177" s="159"/>
      <c r="C177" s="160"/>
      <c r="D177" s="161"/>
      <c r="E177" s="161"/>
      <c r="F177" s="161"/>
      <c r="G177" s="161"/>
      <c r="H177" s="162"/>
      <c r="I177" s="163"/>
    </row>
    <row r="178" spans="1:9" x14ac:dyDescent="0.35">
      <c r="A178" s="158"/>
      <c r="B178" s="159"/>
      <c r="C178" s="160"/>
      <c r="D178" s="161"/>
      <c r="E178" s="161"/>
      <c r="F178" s="161"/>
      <c r="G178" s="161"/>
      <c r="H178" s="162"/>
      <c r="I178" s="163"/>
    </row>
    <row r="179" spans="1:9" x14ac:dyDescent="0.35">
      <c r="A179" s="158"/>
      <c r="B179" s="159"/>
      <c r="C179" s="160"/>
      <c r="D179" s="161"/>
      <c r="E179" s="161"/>
      <c r="F179" s="161"/>
      <c r="G179" s="161"/>
      <c r="H179" s="162"/>
      <c r="I179" s="163"/>
    </row>
    <row r="180" spans="1:9" x14ac:dyDescent="0.35">
      <c r="A180" s="158"/>
      <c r="B180" s="159"/>
      <c r="C180" s="160"/>
      <c r="D180" s="161"/>
      <c r="E180" s="161"/>
      <c r="F180" s="161"/>
      <c r="G180" s="161"/>
      <c r="H180" s="162"/>
      <c r="I180" s="163"/>
    </row>
    <row r="181" spans="1:9" x14ac:dyDescent="0.35">
      <c r="A181" s="158"/>
      <c r="B181" s="159"/>
      <c r="C181" s="160"/>
      <c r="D181" s="161"/>
      <c r="E181" s="161"/>
      <c r="F181" s="161"/>
      <c r="G181" s="161"/>
      <c r="H181" s="162"/>
      <c r="I181" s="163"/>
    </row>
    <row r="182" spans="1:9" x14ac:dyDescent="0.35">
      <c r="A182" s="158"/>
      <c r="B182" s="159"/>
      <c r="C182" s="160"/>
      <c r="D182" s="161"/>
      <c r="E182" s="161"/>
      <c r="F182" s="161"/>
      <c r="G182" s="161"/>
      <c r="H182" s="162"/>
      <c r="I182" s="163"/>
    </row>
    <row r="183" spans="1:9" x14ac:dyDescent="0.35">
      <c r="A183" s="158"/>
      <c r="B183" s="159"/>
      <c r="C183" s="160"/>
      <c r="D183" s="161"/>
      <c r="E183" s="161"/>
      <c r="F183" s="161"/>
      <c r="G183" s="161"/>
      <c r="H183" s="162"/>
      <c r="I183" s="163"/>
    </row>
    <row r="184" spans="1:9" x14ac:dyDescent="0.35">
      <c r="A184" s="158"/>
      <c r="B184" s="159"/>
      <c r="C184" s="160"/>
      <c r="D184" s="161"/>
      <c r="E184" s="161"/>
      <c r="F184" s="161"/>
      <c r="G184" s="161"/>
      <c r="H184" s="162"/>
      <c r="I184" s="163"/>
    </row>
    <row r="185" spans="1:9" x14ac:dyDescent="0.35">
      <c r="A185" s="158"/>
      <c r="B185" s="159"/>
      <c r="C185" s="160"/>
      <c r="D185" s="161"/>
      <c r="E185" s="161"/>
      <c r="F185" s="161"/>
      <c r="G185" s="161"/>
      <c r="H185" s="162"/>
      <c r="I185" s="163"/>
    </row>
    <row r="186" spans="1:9" x14ac:dyDescent="0.35">
      <c r="A186" s="158"/>
      <c r="B186" s="159"/>
      <c r="C186" s="160"/>
      <c r="D186" s="161"/>
      <c r="E186" s="161"/>
      <c r="F186" s="161"/>
      <c r="G186" s="161"/>
      <c r="H186" s="162"/>
      <c r="I186" s="163"/>
    </row>
    <row r="187" spans="1:9" x14ac:dyDescent="0.35">
      <c r="A187" s="158"/>
      <c r="B187" s="159"/>
      <c r="C187" s="160"/>
      <c r="D187" s="161"/>
      <c r="E187" s="161"/>
      <c r="F187" s="161"/>
      <c r="G187" s="161"/>
      <c r="H187" s="162"/>
      <c r="I187" s="163"/>
    </row>
    <row r="188" spans="1:9" x14ac:dyDescent="0.35">
      <c r="A188" s="158"/>
      <c r="B188" s="159"/>
      <c r="C188" s="160"/>
      <c r="D188" s="161"/>
      <c r="E188" s="161"/>
      <c r="F188" s="161"/>
      <c r="G188" s="161"/>
      <c r="H188" s="162"/>
      <c r="I188" s="163"/>
    </row>
    <row r="189" spans="1:9" x14ac:dyDescent="0.35">
      <c r="A189" s="158"/>
      <c r="B189" s="159"/>
      <c r="C189" s="160"/>
      <c r="D189" s="161"/>
      <c r="E189" s="161"/>
      <c r="F189" s="161"/>
      <c r="G189" s="161"/>
      <c r="H189" s="162"/>
      <c r="I189" s="163"/>
    </row>
    <row r="190" spans="1:9" x14ac:dyDescent="0.35">
      <c r="A190" s="158"/>
      <c r="B190" s="159"/>
      <c r="C190" s="160"/>
      <c r="D190" s="161"/>
      <c r="E190" s="161"/>
      <c r="F190" s="161"/>
      <c r="G190" s="161"/>
      <c r="H190" s="162"/>
      <c r="I190" s="163"/>
    </row>
    <row r="191" spans="1:9" x14ac:dyDescent="0.35">
      <c r="A191" s="158"/>
      <c r="B191" s="159"/>
      <c r="C191" s="160"/>
      <c r="D191" s="161"/>
      <c r="E191" s="161"/>
      <c r="F191" s="161"/>
      <c r="G191" s="161"/>
      <c r="H191" s="162"/>
      <c r="I191" s="163"/>
    </row>
    <row r="192" spans="1:9" x14ac:dyDescent="0.35">
      <c r="A192" s="158"/>
      <c r="B192" s="159"/>
      <c r="C192" s="160"/>
      <c r="D192" s="161"/>
      <c r="E192" s="161"/>
      <c r="F192" s="161"/>
      <c r="G192" s="161"/>
      <c r="H192" s="162"/>
      <c r="I192" s="163"/>
    </row>
    <row r="193" spans="1:9" x14ac:dyDescent="0.35">
      <c r="A193" s="158"/>
      <c r="B193" s="159"/>
      <c r="C193" s="160"/>
      <c r="D193" s="161"/>
      <c r="E193" s="161"/>
      <c r="F193" s="161"/>
      <c r="G193" s="161"/>
      <c r="H193" s="162"/>
      <c r="I193" s="163"/>
    </row>
    <row r="194" spans="1:9" x14ac:dyDescent="0.35">
      <c r="A194" s="158"/>
      <c r="B194" s="159"/>
      <c r="C194" s="160"/>
      <c r="D194" s="161"/>
      <c r="E194" s="161"/>
      <c r="F194" s="161"/>
      <c r="G194" s="161"/>
      <c r="H194" s="162"/>
      <c r="I194" s="163"/>
    </row>
    <row r="195" spans="1:9" x14ac:dyDescent="0.35">
      <c r="A195" s="158"/>
      <c r="B195" s="159"/>
      <c r="C195" s="160"/>
      <c r="D195" s="161"/>
      <c r="E195" s="161"/>
      <c r="F195" s="161"/>
      <c r="G195" s="161"/>
      <c r="H195" s="162"/>
      <c r="I195" s="163"/>
    </row>
    <row r="196" spans="1:9" x14ac:dyDescent="0.35">
      <c r="A196" s="158"/>
      <c r="B196" s="159"/>
      <c r="C196" s="160"/>
      <c r="D196" s="161"/>
      <c r="E196" s="161"/>
      <c r="F196" s="161"/>
      <c r="G196" s="161"/>
      <c r="H196" s="162"/>
      <c r="I196" s="163"/>
    </row>
    <row r="197" spans="1:9" x14ac:dyDescent="0.35">
      <c r="A197" s="158"/>
      <c r="B197" s="159"/>
      <c r="C197" s="160"/>
      <c r="D197" s="161"/>
      <c r="E197" s="161"/>
      <c r="F197" s="161"/>
      <c r="G197" s="161"/>
      <c r="H197" s="162"/>
      <c r="I197" s="163"/>
    </row>
    <row r="198" spans="1:9" x14ac:dyDescent="0.35">
      <c r="A198" s="158"/>
      <c r="B198" s="159"/>
      <c r="C198" s="160"/>
      <c r="D198" s="161"/>
      <c r="E198" s="161"/>
      <c r="F198" s="161"/>
      <c r="G198" s="161"/>
      <c r="H198" s="162"/>
      <c r="I198" s="163"/>
    </row>
    <row r="199" spans="1:9" x14ac:dyDescent="0.35">
      <c r="A199" s="158"/>
      <c r="B199" s="159"/>
      <c r="C199" s="160"/>
      <c r="D199" s="161"/>
      <c r="E199" s="161"/>
      <c r="F199" s="161"/>
      <c r="G199" s="161"/>
      <c r="H199" s="162"/>
      <c r="I199" s="163"/>
    </row>
    <row r="200" spans="1:9" x14ac:dyDescent="0.35">
      <c r="A200" s="158"/>
      <c r="B200" s="159"/>
      <c r="C200" s="160"/>
      <c r="D200" s="161"/>
      <c r="E200" s="161"/>
      <c r="F200" s="161"/>
      <c r="G200" s="161"/>
      <c r="H200" s="162"/>
      <c r="I200" s="163"/>
    </row>
    <row r="201" spans="1:9" x14ac:dyDescent="0.35">
      <c r="A201" s="158"/>
      <c r="B201" s="159"/>
      <c r="C201" s="160"/>
      <c r="D201" s="161"/>
      <c r="E201" s="161"/>
      <c r="F201" s="161"/>
      <c r="G201" s="161"/>
      <c r="H201" s="162"/>
      <c r="I201" s="163"/>
    </row>
    <row r="202" spans="1:9" x14ac:dyDescent="0.35">
      <c r="A202" s="158"/>
      <c r="B202" s="159"/>
      <c r="C202" s="160"/>
      <c r="D202" s="161"/>
      <c r="E202" s="161"/>
      <c r="F202" s="161"/>
      <c r="G202" s="161"/>
      <c r="H202" s="162"/>
      <c r="I202" s="163"/>
    </row>
    <row r="203" spans="1:9" x14ac:dyDescent="0.35">
      <c r="A203" s="158"/>
      <c r="B203" s="159"/>
      <c r="C203" s="160"/>
      <c r="D203" s="161"/>
      <c r="E203" s="161"/>
      <c r="F203" s="161"/>
      <c r="G203" s="161"/>
      <c r="H203" s="162"/>
      <c r="I203" s="163"/>
    </row>
    <row r="204" spans="1:9" x14ac:dyDescent="0.35">
      <c r="A204" s="158"/>
      <c r="B204" s="159"/>
      <c r="C204" s="160"/>
      <c r="D204" s="161"/>
      <c r="E204" s="161"/>
      <c r="F204" s="161"/>
      <c r="G204" s="161"/>
      <c r="H204" s="162"/>
      <c r="I204" s="163"/>
    </row>
    <row r="205" spans="1:9" x14ac:dyDescent="0.35">
      <c r="A205" s="158"/>
      <c r="B205" s="159"/>
      <c r="C205" s="160"/>
      <c r="D205" s="161"/>
      <c r="E205" s="161"/>
      <c r="F205" s="161"/>
      <c r="G205" s="161"/>
      <c r="H205" s="162"/>
      <c r="I205" s="163"/>
    </row>
    <row r="206" spans="1:9" x14ac:dyDescent="0.35">
      <c r="A206" s="158"/>
      <c r="B206" s="159"/>
      <c r="C206" s="160"/>
      <c r="D206" s="161"/>
      <c r="E206" s="161"/>
      <c r="F206" s="161"/>
      <c r="G206" s="161"/>
      <c r="H206" s="162"/>
      <c r="I206" s="163"/>
    </row>
    <row r="207" spans="1:9" x14ac:dyDescent="0.35">
      <c r="A207" s="158"/>
      <c r="B207" s="159"/>
      <c r="C207" s="160"/>
      <c r="D207" s="161"/>
      <c r="E207" s="161"/>
      <c r="F207" s="161"/>
      <c r="G207" s="161"/>
      <c r="H207" s="162"/>
      <c r="I207" s="163"/>
    </row>
    <row r="208" spans="1:9" x14ac:dyDescent="0.35">
      <c r="A208" s="158"/>
      <c r="B208" s="159"/>
      <c r="C208" s="160"/>
      <c r="D208" s="161"/>
      <c r="E208" s="161"/>
      <c r="F208" s="161"/>
      <c r="G208" s="161"/>
      <c r="H208" s="162"/>
      <c r="I208" s="163"/>
    </row>
    <row r="209" spans="1:9" x14ac:dyDescent="0.35">
      <c r="A209" s="158"/>
      <c r="B209" s="159"/>
      <c r="C209" s="160"/>
      <c r="D209" s="161"/>
      <c r="E209" s="161"/>
      <c r="F209" s="161"/>
      <c r="G209" s="161"/>
      <c r="H209" s="162"/>
      <c r="I209" s="163"/>
    </row>
    <row r="210" spans="1:9" x14ac:dyDescent="0.35">
      <c r="A210" s="158"/>
      <c r="B210" s="159"/>
      <c r="C210" s="160"/>
      <c r="D210" s="161"/>
      <c r="E210" s="161"/>
      <c r="F210" s="161"/>
      <c r="G210" s="161"/>
      <c r="H210" s="162"/>
      <c r="I210" s="163"/>
    </row>
    <row r="211" spans="1:9" x14ac:dyDescent="0.35">
      <c r="A211" s="158"/>
      <c r="B211" s="159"/>
      <c r="C211" s="160"/>
      <c r="D211" s="161"/>
      <c r="E211" s="161"/>
      <c r="F211" s="161"/>
      <c r="G211" s="161"/>
      <c r="H211" s="162"/>
      <c r="I211" s="163"/>
    </row>
    <row r="212" spans="1:9" x14ac:dyDescent="0.35">
      <c r="A212" s="158"/>
      <c r="B212" s="159"/>
      <c r="C212" s="160"/>
      <c r="D212" s="161"/>
      <c r="E212" s="161"/>
      <c r="F212" s="161"/>
      <c r="G212" s="161"/>
      <c r="H212" s="162"/>
      <c r="I212" s="163"/>
    </row>
    <row r="213" spans="1:9" x14ac:dyDescent="0.35">
      <c r="A213" s="158"/>
      <c r="B213" s="159"/>
      <c r="C213" s="160"/>
      <c r="D213" s="161"/>
      <c r="E213" s="161"/>
      <c r="F213" s="161"/>
      <c r="G213" s="161"/>
      <c r="H213" s="162"/>
      <c r="I213" s="163"/>
    </row>
    <row r="214" spans="1:9" x14ac:dyDescent="0.35">
      <c r="A214" s="158"/>
      <c r="B214" s="159"/>
      <c r="C214" s="160"/>
      <c r="D214" s="161"/>
      <c r="E214" s="161"/>
      <c r="F214" s="161"/>
      <c r="G214" s="161"/>
      <c r="H214" s="162"/>
      <c r="I214" s="163"/>
    </row>
    <row r="215" spans="1:9" x14ac:dyDescent="0.35">
      <c r="A215" s="158"/>
      <c r="B215" s="159"/>
      <c r="C215" s="160"/>
      <c r="D215" s="161"/>
      <c r="E215" s="161"/>
      <c r="F215" s="161"/>
      <c r="G215" s="161"/>
      <c r="H215" s="162"/>
      <c r="I215" s="163"/>
    </row>
    <row r="216" spans="1:9" x14ac:dyDescent="0.35">
      <c r="A216" s="158"/>
      <c r="B216" s="159"/>
      <c r="C216" s="160"/>
      <c r="D216" s="161"/>
      <c r="E216" s="161"/>
      <c r="F216" s="161"/>
      <c r="G216" s="161"/>
      <c r="H216" s="162"/>
      <c r="I216" s="163"/>
    </row>
    <row r="217" spans="1:9" x14ac:dyDescent="0.35">
      <c r="A217" s="158"/>
      <c r="B217" s="159"/>
      <c r="C217" s="160"/>
      <c r="D217" s="161"/>
      <c r="E217" s="161"/>
      <c r="F217" s="161"/>
      <c r="G217" s="161"/>
      <c r="H217" s="162"/>
      <c r="I217" s="163"/>
    </row>
    <row r="218" spans="1:9" x14ac:dyDescent="0.35">
      <c r="A218" s="158"/>
      <c r="B218" s="159"/>
      <c r="C218" s="160"/>
      <c r="D218" s="161"/>
      <c r="E218" s="161"/>
      <c r="F218" s="161"/>
      <c r="G218" s="161"/>
      <c r="H218" s="162"/>
      <c r="I218" s="163"/>
    </row>
    <row r="219" spans="1:9" x14ac:dyDescent="0.35">
      <c r="A219" s="158"/>
      <c r="B219" s="159"/>
      <c r="C219" s="160"/>
      <c r="D219" s="161"/>
      <c r="E219" s="161"/>
      <c r="F219" s="161"/>
      <c r="G219" s="161"/>
      <c r="H219" s="162"/>
      <c r="I219" s="163"/>
    </row>
    <row r="220" spans="1:9" x14ac:dyDescent="0.35">
      <c r="A220" s="158"/>
      <c r="B220" s="159"/>
      <c r="C220" s="160"/>
      <c r="D220" s="161"/>
      <c r="E220" s="161"/>
      <c r="F220" s="161"/>
      <c r="G220" s="161"/>
      <c r="H220" s="162"/>
      <c r="I220" s="163"/>
    </row>
    <row r="221" spans="1:9" x14ac:dyDescent="0.35">
      <c r="A221" s="158"/>
      <c r="B221" s="159"/>
      <c r="C221" s="160"/>
      <c r="D221" s="161"/>
      <c r="E221" s="161"/>
      <c r="F221" s="161"/>
      <c r="G221" s="161"/>
      <c r="H221" s="162"/>
      <c r="I221" s="163"/>
    </row>
    <row r="222" spans="1:9" x14ac:dyDescent="0.35">
      <c r="A222" s="158"/>
      <c r="B222" s="159"/>
      <c r="C222" s="160"/>
      <c r="D222" s="161"/>
      <c r="E222" s="161"/>
      <c r="F222" s="161"/>
      <c r="G222" s="161"/>
      <c r="H222" s="162"/>
      <c r="I222" s="163"/>
    </row>
    <row r="223" spans="1:9" x14ac:dyDescent="0.35">
      <c r="A223" s="158"/>
      <c r="B223" s="159"/>
      <c r="C223" s="160"/>
      <c r="D223" s="161"/>
      <c r="E223" s="161"/>
      <c r="F223" s="161"/>
      <c r="G223" s="161"/>
      <c r="H223" s="162"/>
      <c r="I223" s="163"/>
    </row>
    <row r="224" spans="1:9" x14ac:dyDescent="0.35">
      <c r="A224" s="158"/>
      <c r="B224" s="159"/>
      <c r="C224" s="160"/>
      <c r="D224" s="161"/>
      <c r="E224" s="161"/>
      <c r="F224" s="161"/>
      <c r="G224" s="161"/>
      <c r="H224" s="162"/>
      <c r="I224" s="163"/>
    </row>
    <row r="225" spans="1:9" x14ac:dyDescent="0.35">
      <c r="A225" s="158"/>
      <c r="B225" s="159"/>
      <c r="C225" s="160"/>
      <c r="D225" s="161"/>
      <c r="E225" s="161"/>
      <c r="F225" s="161"/>
      <c r="G225" s="161"/>
      <c r="H225" s="162"/>
      <c r="I225" s="163"/>
    </row>
    <row r="226" spans="1:9" x14ac:dyDescent="0.35">
      <c r="A226" s="158"/>
      <c r="B226" s="159"/>
      <c r="C226" s="160"/>
      <c r="D226" s="161"/>
      <c r="E226" s="161"/>
      <c r="F226" s="161"/>
      <c r="G226" s="161"/>
      <c r="H226" s="162"/>
      <c r="I226" s="163"/>
    </row>
    <row r="227" spans="1:9" x14ac:dyDescent="0.35">
      <c r="A227" s="158"/>
      <c r="B227" s="159"/>
      <c r="C227" s="160"/>
      <c r="D227" s="161"/>
      <c r="E227" s="161"/>
      <c r="F227" s="161"/>
      <c r="G227" s="161"/>
      <c r="H227" s="162"/>
      <c r="I227" s="163"/>
    </row>
    <row r="228" spans="1:9" x14ac:dyDescent="0.35">
      <c r="A228" s="158"/>
      <c r="B228" s="159"/>
      <c r="C228" s="160"/>
      <c r="D228" s="161"/>
      <c r="E228" s="161"/>
      <c r="F228" s="161"/>
      <c r="G228" s="161"/>
      <c r="H228" s="162"/>
      <c r="I228" s="163"/>
    </row>
    <row r="229" spans="1:9" x14ac:dyDescent="0.35">
      <c r="A229" s="158"/>
      <c r="B229" s="159"/>
      <c r="C229" s="160"/>
      <c r="D229" s="161"/>
      <c r="E229" s="161"/>
      <c r="F229" s="161"/>
      <c r="G229" s="161"/>
      <c r="H229" s="162"/>
      <c r="I229" s="163"/>
    </row>
    <row r="230" spans="1:9" x14ac:dyDescent="0.35">
      <c r="A230" s="158"/>
      <c r="B230" s="159"/>
      <c r="C230" s="160"/>
      <c r="D230" s="161"/>
      <c r="E230" s="161"/>
      <c r="F230" s="161"/>
      <c r="G230" s="161"/>
      <c r="H230" s="162"/>
      <c r="I230" s="163"/>
    </row>
    <row r="231" spans="1:9" x14ac:dyDescent="0.35">
      <c r="A231" s="158"/>
      <c r="B231" s="159"/>
      <c r="C231" s="160"/>
      <c r="D231" s="161"/>
      <c r="E231" s="161"/>
      <c r="F231" s="161"/>
      <c r="G231" s="161"/>
      <c r="H231" s="162"/>
      <c r="I231" s="163"/>
    </row>
    <row r="232" spans="1:9" x14ac:dyDescent="0.35">
      <c r="A232" s="158"/>
      <c r="B232" s="159"/>
      <c r="C232" s="160"/>
      <c r="D232" s="161"/>
      <c r="E232" s="161"/>
      <c r="F232" s="161"/>
      <c r="G232" s="161"/>
      <c r="H232" s="162"/>
      <c r="I232" s="163"/>
    </row>
    <row r="233" spans="1:9" x14ac:dyDescent="0.35">
      <c r="A233" s="158"/>
      <c r="B233" s="159"/>
      <c r="C233" s="160"/>
      <c r="D233" s="161"/>
      <c r="E233" s="161"/>
      <c r="F233" s="161"/>
      <c r="G233" s="161"/>
      <c r="H233" s="162"/>
      <c r="I233" s="163"/>
    </row>
    <row r="234" spans="1:9" x14ac:dyDescent="0.35">
      <c r="A234" s="158"/>
      <c r="B234" s="159"/>
      <c r="C234" s="160"/>
      <c r="D234" s="161"/>
      <c r="E234" s="161"/>
      <c r="F234" s="161"/>
      <c r="G234" s="161"/>
      <c r="H234" s="162"/>
      <c r="I234" s="163"/>
    </row>
    <row r="235" spans="1:9" x14ac:dyDescent="0.35">
      <c r="A235" s="158"/>
      <c r="B235" s="159"/>
      <c r="C235" s="160"/>
      <c r="D235" s="161"/>
      <c r="E235" s="161"/>
      <c r="F235" s="161"/>
      <c r="G235" s="161"/>
      <c r="H235" s="162"/>
      <c r="I235" s="163"/>
    </row>
    <row r="236" spans="1:9" x14ac:dyDescent="0.35">
      <c r="A236" s="158"/>
      <c r="B236" s="159"/>
      <c r="C236" s="160"/>
      <c r="D236" s="161"/>
      <c r="E236" s="161"/>
      <c r="F236" s="161"/>
      <c r="G236" s="161"/>
      <c r="H236" s="162"/>
      <c r="I236" s="163"/>
    </row>
    <row r="237" spans="1:9" x14ac:dyDescent="0.35">
      <c r="A237" s="158"/>
      <c r="B237" s="159"/>
      <c r="C237" s="160"/>
      <c r="D237" s="161"/>
      <c r="E237" s="161"/>
      <c r="F237" s="161"/>
      <c r="G237" s="161"/>
      <c r="H237" s="162"/>
      <c r="I237" s="163"/>
    </row>
    <row r="238" spans="1:9" x14ac:dyDescent="0.35">
      <c r="A238" s="158"/>
      <c r="B238" s="159"/>
      <c r="C238" s="160"/>
      <c r="D238" s="161"/>
      <c r="E238" s="161"/>
      <c r="F238" s="161"/>
      <c r="G238" s="161"/>
      <c r="H238" s="162"/>
      <c r="I238" s="163"/>
    </row>
    <row r="239" spans="1:9" x14ac:dyDescent="0.35">
      <c r="A239" s="158"/>
      <c r="B239" s="159"/>
      <c r="C239" s="160"/>
      <c r="D239" s="161"/>
      <c r="E239" s="161"/>
      <c r="F239" s="161"/>
      <c r="G239" s="161"/>
      <c r="H239" s="162"/>
      <c r="I239" s="163"/>
    </row>
    <row r="240" spans="1:9" x14ac:dyDescent="0.35">
      <c r="A240" s="158"/>
      <c r="B240" s="159"/>
      <c r="C240" s="160"/>
      <c r="D240" s="161"/>
      <c r="E240" s="161"/>
      <c r="F240" s="161"/>
      <c r="G240" s="161"/>
      <c r="H240" s="162"/>
      <c r="I240" s="163"/>
    </row>
    <row r="241" spans="1:9" x14ac:dyDescent="0.35">
      <c r="A241" s="158"/>
      <c r="B241" s="159"/>
      <c r="C241" s="160"/>
      <c r="D241" s="161"/>
      <c r="E241" s="161"/>
      <c r="F241" s="161"/>
      <c r="G241" s="161"/>
      <c r="H241" s="162"/>
      <c r="I241" s="163"/>
    </row>
    <row r="242" spans="1:9" x14ac:dyDescent="0.35">
      <c r="A242" s="158"/>
      <c r="B242" s="159"/>
      <c r="C242" s="160"/>
      <c r="D242" s="161"/>
      <c r="E242" s="161"/>
      <c r="F242" s="161"/>
      <c r="G242" s="161"/>
      <c r="H242" s="162"/>
      <c r="I242" s="163"/>
    </row>
    <row r="243" spans="1:9" x14ac:dyDescent="0.35">
      <c r="A243" s="158"/>
      <c r="B243" s="159"/>
      <c r="C243" s="160"/>
      <c r="D243" s="161"/>
      <c r="E243" s="161"/>
      <c r="F243" s="161"/>
      <c r="G243" s="161"/>
      <c r="H243" s="162"/>
      <c r="I243" s="163"/>
    </row>
    <row r="244" spans="1:9" x14ac:dyDescent="0.35">
      <c r="A244" s="158"/>
      <c r="B244" s="159"/>
      <c r="C244" s="160"/>
      <c r="D244" s="161"/>
      <c r="E244" s="161"/>
      <c r="F244" s="161"/>
      <c r="G244" s="161"/>
      <c r="H244" s="162"/>
      <c r="I244" s="163"/>
    </row>
    <row r="245" spans="1:9" x14ac:dyDescent="0.35">
      <c r="A245" s="158"/>
      <c r="B245" s="159"/>
      <c r="C245" s="160"/>
      <c r="D245" s="161"/>
      <c r="E245" s="161"/>
      <c r="F245" s="161"/>
      <c r="G245" s="161"/>
      <c r="H245" s="162"/>
      <c r="I245" s="163"/>
    </row>
    <row r="246" spans="1:9" x14ac:dyDescent="0.35">
      <c r="A246" s="158"/>
      <c r="B246" s="159"/>
      <c r="C246" s="160"/>
      <c r="D246" s="161"/>
      <c r="E246" s="161"/>
      <c r="F246" s="161"/>
      <c r="G246" s="161"/>
      <c r="H246" s="162"/>
      <c r="I246" s="163"/>
    </row>
    <row r="247" spans="1:9" x14ac:dyDescent="0.35">
      <c r="A247" s="158"/>
      <c r="B247" s="159"/>
      <c r="C247" s="160"/>
      <c r="D247" s="161"/>
      <c r="E247" s="161"/>
      <c r="F247" s="161"/>
      <c r="G247" s="161"/>
      <c r="H247" s="162"/>
      <c r="I247" s="163"/>
    </row>
    <row r="248" spans="1:9" x14ac:dyDescent="0.35">
      <c r="A248" s="158"/>
      <c r="B248" s="159"/>
      <c r="C248" s="160"/>
      <c r="D248" s="161"/>
      <c r="E248" s="161"/>
      <c r="F248" s="161"/>
      <c r="G248" s="161"/>
      <c r="H248" s="162"/>
      <c r="I248" s="163"/>
    </row>
    <row r="249" spans="1:9" x14ac:dyDescent="0.35">
      <c r="A249" s="158"/>
      <c r="B249" s="159"/>
      <c r="C249" s="160"/>
      <c r="D249" s="161"/>
      <c r="E249" s="161"/>
      <c r="F249" s="161"/>
      <c r="G249" s="161"/>
      <c r="H249" s="162"/>
      <c r="I249" s="163"/>
    </row>
    <row r="250" spans="1:9" x14ac:dyDescent="0.35">
      <c r="A250" s="158"/>
      <c r="B250" s="159"/>
      <c r="C250" s="160"/>
      <c r="D250" s="161"/>
      <c r="E250" s="161"/>
      <c r="F250" s="161"/>
      <c r="G250" s="161"/>
      <c r="H250" s="162"/>
      <c r="I250" s="163"/>
    </row>
    <row r="251" spans="1:9" x14ac:dyDescent="0.35">
      <c r="A251" s="158"/>
      <c r="B251" s="159"/>
      <c r="C251" s="160"/>
      <c r="D251" s="161"/>
      <c r="E251" s="161"/>
      <c r="F251" s="161"/>
      <c r="G251" s="161"/>
      <c r="H251" s="162"/>
      <c r="I251" s="163"/>
    </row>
    <row r="252" spans="1:9" x14ac:dyDescent="0.35">
      <c r="A252" s="158"/>
      <c r="B252" s="159"/>
      <c r="C252" s="160"/>
      <c r="D252" s="161"/>
      <c r="E252" s="161"/>
      <c r="F252" s="161"/>
      <c r="G252" s="161"/>
      <c r="H252" s="162"/>
      <c r="I252" s="163"/>
    </row>
    <row r="253" spans="1:9" x14ac:dyDescent="0.35">
      <c r="A253" s="158"/>
      <c r="B253" s="159"/>
      <c r="C253" s="160"/>
      <c r="D253" s="161"/>
      <c r="E253" s="161"/>
      <c r="F253" s="161"/>
      <c r="G253" s="161"/>
      <c r="H253" s="162"/>
      <c r="I253" s="163"/>
    </row>
    <row r="254" spans="1:9" x14ac:dyDescent="0.35">
      <c r="A254" s="158"/>
      <c r="B254" s="159"/>
      <c r="C254" s="160"/>
      <c r="D254" s="161"/>
      <c r="E254" s="161"/>
      <c r="F254" s="161"/>
      <c r="G254" s="161"/>
      <c r="H254" s="162"/>
      <c r="I254" s="163"/>
    </row>
    <row r="255" spans="1:9" x14ac:dyDescent="0.35">
      <c r="A255" s="158"/>
      <c r="B255" s="159"/>
      <c r="C255" s="160"/>
      <c r="D255" s="161"/>
      <c r="E255" s="161"/>
      <c r="F255" s="161"/>
      <c r="G255" s="161"/>
      <c r="H255" s="162"/>
      <c r="I255" s="163"/>
    </row>
    <row r="256" spans="1:9" x14ac:dyDescent="0.35">
      <c r="A256" s="158"/>
      <c r="B256" s="159"/>
      <c r="C256" s="160"/>
      <c r="D256" s="161"/>
      <c r="E256" s="161"/>
      <c r="F256" s="161"/>
      <c r="G256" s="161"/>
      <c r="H256" s="162"/>
      <c r="I256" s="163"/>
    </row>
    <row r="257" spans="1:9" x14ac:dyDescent="0.35">
      <c r="A257" s="158"/>
      <c r="B257" s="159"/>
      <c r="C257" s="160"/>
      <c r="D257" s="161"/>
      <c r="E257" s="161"/>
      <c r="F257" s="161"/>
      <c r="G257" s="161"/>
      <c r="H257" s="162"/>
      <c r="I257" s="163"/>
    </row>
    <row r="258" spans="1:9" x14ac:dyDescent="0.35">
      <c r="A258" s="158"/>
      <c r="B258" s="159"/>
      <c r="C258" s="160"/>
      <c r="D258" s="161"/>
      <c r="E258" s="161"/>
      <c r="F258" s="161"/>
      <c r="G258" s="161"/>
      <c r="H258" s="162"/>
      <c r="I258" s="163"/>
    </row>
    <row r="259" spans="1:9" x14ac:dyDescent="0.35">
      <c r="A259" s="158"/>
      <c r="B259" s="159"/>
      <c r="C259" s="160"/>
      <c r="D259" s="161"/>
      <c r="E259" s="161"/>
      <c r="F259" s="161"/>
      <c r="G259" s="161"/>
      <c r="H259" s="162"/>
      <c r="I259" s="163"/>
    </row>
    <row r="260" spans="1:9" x14ac:dyDescent="0.35">
      <c r="A260" s="158"/>
      <c r="B260" s="159"/>
      <c r="C260" s="160"/>
      <c r="D260" s="161"/>
      <c r="E260" s="161"/>
      <c r="F260" s="161"/>
      <c r="G260" s="161"/>
      <c r="H260" s="162"/>
      <c r="I260" s="163"/>
    </row>
    <row r="261" spans="1:9" x14ac:dyDescent="0.35">
      <c r="A261" s="158"/>
      <c r="B261" s="159"/>
      <c r="C261" s="160"/>
      <c r="D261" s="161"/>
      <c r="E261" s="161"/>
      <c r="F261" s="161"/>
      <c r="G261" s="161"/>
      <c r="H261" s="162"/>
      <c r="I261" s="163"/>
    </row>
    <row r="262" spans="1:9" x14ac:dyDescent="0.35">
      <c r="A262" s="158"/>
      <c r="B262" s="159"/>
      <c r="C262" s="160"/>
      <c r="D262" s="161"/>
      <c r="E262" s="161"/>
      <c r="F262" s="161"/>
      <c r="G262" s="161"/>
      <c r="H262" s="162"/>
      <c r="I262" s="163"/>
    </row>
    <row r="263" spans="1:9" x14ac:dyDescent="0.35">
      <c r="A263" s="158"/>
      <c r="B263" s="159"/>
      <c r="C263" s="160"/>
      <c r="D263" s="161"/>
      <c r="E263" s="161"/>
      <c r="F263" s="161"/>
      <c r="G263" s="161"/>
      <c r="H263" s="162"/>
      <c r="I263" s="163"/>
    </row>
    <row r="264" spans="1:9" x14ac:dyDescent="0.35">
      <c r="A264" s="158"/>
      <c r="B264" s="159"/>
      <c r="C264" s="160"/>
      <c r="D264" s="161"/>
      <c r="E264" s="161"/>
      <c r="F264" s="161"/>
      <c r="G264" s="161"/>
      <c r="H264" s="162"/>
      <c r="I264" s="163"/>
    </row>
    <row r="265" spans="1:9" x14ac:dyDescent="0.35">
      <c r="A265" s="158"/>
      <c r="B265" s="159"/>
      <c r="C265" s="160"/>
      <c r="D265" s="161"/>
      <c r="E265" s="161"/>
      <c r="F265" s="161"/>
      <c r="G265" s="161"/>
      <c r="H265" s="162"/>
      <c r="I265" s="163"/>
    </row>
    <row r="266" spans="1:9" x14ac:dyDescent="0.35">
      <c r="A266" s="158"/>
      <c r="B266" s="159"/>
      <c r="C266" s="160"/>
      <c r="D266" s="161"/>
      <c r="E266" s="161"/>
      <c r="F266" s="161"/>
      <c r="G266" s="161"/>
      <c r="H266" s="162"/>
      <c r="I266" s="163"/>
    </row>
    <row r="267" spans="1:9" x14ac:dyDescent="0.35">
      <c r="A267" s="158"/>
      <c r="B267" s="159"/>
      <c r="C267" s="160"/>
      <c r="D267" s="161"/>
      <c r="E267" s="161"/>
      <c r="F267" s="161"/>
      <c r="G267" s="161"/>
      <c r="H267" s="162"/>
      <c r="I267" s="163"/>
    </row>
    <row r="268" spans="1:9" x14ac:dyDescent="0.35">
      <c r="A268" s="158"/>
      <c r="B268" s="159"/>
      <c r="C268" s="160"/>
      <c r="D268" s="161"/>
      <c r="E268" s="161"/>
      <c r="F268" s="161"/>
      <c r="G268" s="161"/>
      <c r="H268" s="162"/>
      <c r="I268" s="163"/>
    </row>
    <row r="269" spans="1:9" x14ac:dyDescent="0.35">
      <c r="A269" s="158"/>
      <c r="B269" s="159"/>
      <c r="C269" s="160"/>
      <c r="D269" s="161"/>
      <c r="E269" s="161"/>
      <c r="F269" s="161"/>
      <c r="G269" s="161"/>
      <c r="H269" s="162"/>
      <c r="I269" s="163"/>
    </row>
    <row r="270" spans="1:9" x14ac:dyDescent="0.35">
      <c r="A270" s="158"/>
      <c r="B270" s="159"/>
      <c r="C270" s="160"/>
      <c r="D270" s="161"/>
      <c r="E270" s="161"/>
      <c r="F270" s="161"/>
      <c r="G270" s="161"/>
      <c r="H270" s="162"/>
      <c r="I270" s="163"/>
    </row>
    <row r="271" spans="1:9" x14ac:dyDescent="0.35">
      <c r="A271" s="158"/>
      <c r="B271" s="159"/>
      <c r="C271" s="160"/>
      <c r="D271" s="161"/>
      <c r="E271" s="161"/>
      <c r="F271" s="161"/>
      <c r="G271" s="161"/>
      <c r="H271" s="162"/>
      <c r="I271" s="163"/>
    </row>
    <row r="272" spans="1:9" x14ac:dyDescent="0.35">
      <c r="A272" s="158"/>
      <c r="B272" s="159"/>
      <c r="C272" s="160"/>
      <c r="D272" s="161"/>
      <c r="E272" s="161"/>
      <c r="F272" s="161"/>
      <c r="G272" s="161"/>
      <c r="H272" s="162"/>
      <c r="I272" s="163"/>
    </row>
    <row r="273" spans="1:9" x14ac:dyDescent="0.35">
      <c r="A273" s="158"/>
      <c r="B273" s="159"/>
      <c r="C273" s="160"/>
      <c r="D273" s="161"/>
      <c r="E273" s="161"/>
      <c r="F273" s="161"/>
      <c r="G273" s="161"/>
      <c r="H273" s="162"/>
      <c r="I273" s="163"/>
    </row>
    <row r="274" spans="1:9" x14ac:dyDescent="0.35">
      <c r="A274" s="158"/>
      <c r="B274" s="159"/>
      <c r="C274" s="160"/>
      <c r="D274" s="161"/>
      <c r="E274" s="161"/>
      <c r="F274" s="161"/>
      <c r="G274" s="161"/>
      <c r="H274" s="162"/>
      <c r="I274" s="163"/>
    </row>
    <row r="275" spans="1:9" x14ac:dyDescent="0.35">
      <c r="A275" s="158"/>
      <c r="B275" s="159"/>
      <c r="C275" s="160"/>
      <c r="D275" s="161"/>
      <c r="E275" s="161"/>
      <c r="F275" s="161"/>
      <c r="G275" s="161"/>
      <c r="H275" s="162"/>
      <c r="I275" s="163"/>
    </row>
    <row r="276" spans="1:9" x14ac:dyDescent="0.35">
      <c r="A276" s="158"/>
      <c r="B276" s="159"/>
      <c r="C276" s="160"/>
      <c r="D276" s="161"/>
      <c r="E276" s="161"/>
      <c r="F276" s="161"/>
      <c r="G276" s="161"/>
      <c r="H276" s="162"/>
      <c r="I276" s="163"/>
    </row>
    <row r="277" spans="1:9" x14ac:dyDescent="0.35">
      <c r="A277" s="158"/>
      <c r="B277" s="159"/>
      <c r="C277" s="160"/>
      <c r="D277" s="161"/>
      <c r="E277" s="161"/>
      <c r="F277" s="161"/>
      <c r="G277" s="161"/>
      <c r="H277" s="162"/>
      <c r="I277" s="163"/>
    </row>
    <row r="278" spans="1:9" x14ac:dyDescent="0.35">
      <c r="A278" s="158"/>
      <c r="B278" s="159"/>
      <c r="C278" s="160"/>
      <c r="D278" s="161"/>
      <c r="E278" s="161"/>
      <c r="F278" s="161"/>
      <c r="G278" s="161"/>
      <c r="H278" s="162"/>
      <c r="I278" s="163"/>
    </row>
    <row r="279" spans="1:9" x14ac:dyDescent="0.35">
      <c r="A279" s="158"/>
      <c r="B279" s="159"/>
      <c r="C279" s="160"/>
      <c r="D279" s="161"/>
      <c r="E279" s="161"/>
      <c r="F279" s="161"/>
      <c r="G279" s="161"/>
      <c r="H279" s="162"/>
      <c r="I279" s="163"/>
    </row>
    <row r="280" spans="1:9" x14ac:dyDescent="0.35">
      <c r="A280" s="158"/>
      <c r="B280" s="159"/>
      <c r="C280" s="160"/>
      <c r="D280" s="161"/>
      <c r="E280" s="161"/>
      <c r="F280" s="161"/>
      <c r="G280" s="161"/>
      <c r="H280" s="162"/>
      <c r="I280" s="163"/>
    </row>
    <row r="281" spans="1:9" x14ac:dyDescent="0.35">
      <c r="A281" s="158"/>
      <c r="B281" s="159"/>
      <c r="C281" s="160"/>
      <c r="D281" s="161"/>
      <c r="E281" s="161"/>
      <c r="F281" s="161"/>
      <c r="G281" s="161"/>
      <c r="H281" s="162"/>
      <c r="I281" s="163"/>
    </row>
    <row r="282" spans="1:9" x14ac:dyDescent="0.35">
      <c r="A282" s="158"/>
      <c r="B282" s="159"/>
      <c r="C282" s="160"/>
      <c r="D282" s="161"/>
      <c r="E282" s="161"/>
      <c r="F282" s="161"/>
      <c r="G282" s="161"/>
      <c r="H282" s="162"/>
      <c r="I282" s="163"/>
    </row>
    <row r="283" spans="1:9" x14ac:dyDescent="0.35">
      <c r="A283" s="158"/>
      <c r="B283" s="159"/>
      <c r="C283" s="160"/>
      <c r="D283" s="161"/>
      <c r="E283" s="161"/>
      <c r="F283" s="161"/>
      <c r="G283" s="161"/>
      <c r="H283" s="162"/>
      <c r="I283" s="163"/>
    </row>
    <row r="284" spans="1:9" x14ac:dyDescent="0.35">
      <c r="A284" s="158"/>
      <c r="B284" s="159"/>
      <c r="C284" s="160"/>
      <c r="D284" s="161"/>
      <c r="E284" s="161"/>
      <c r="F284" s="161"/>
      <c r="G284" s="161"/>
      <c r="H284" s="162"/>
      <c r="I284" s="163"/>
    </row>
    <row r="285" spans="1:9" x14ac:dyDescent="0.35">
      <c r="A285" s="158"/>
      <c r="B285" s="159"/>
      <c r="C285" s="160"/>
      <c r="D285" s="161"/>
      <c r="E285" s="161"/>
      <c r="F285" s="161"/>
      <c r="G285" s="161"/>
      <c r="H285" s="162"/>
      <c r="I285" s="163"/>
    </row>
    <row r="286" spans="1:9" x14ac:dyDescent="0.35">
      <c r="A286" s="158"/>
      <c r="B286" s="159"/>
      <c r="C286" s="160"/>
      <c r="D286" s="161"/>
      <c r="E286" s="161"/>
      <c r="F286" s="161"/>
      <c r="G286" s="161"/>
      <c r="H286" s="162"/>
      <c r="I286" s="163"/>
    </row>
    <row r="287" spans="1:9" x14ac:dyDescent="0.35">
      <c r="A287" s="158"/>
      <c r="B287" s="159"/>
      <c r="C287" s="160"/>
      <c r="D287" s="161"/>
      <c r="E287" s="161"/>
      <c r="F287" s="161"/>
      <c r="G287" s="161"/>
      <c r="H287" s="162"/>
      <c r="I287" s="163"/>
    </row>
    <row r="288" spans="1:9" x14ac:dyDescent="0.35">
      <c r="A288" s="158"/>
      <c r="B288" s="159"/>
      <c r="C288" s="160"/>
      <c r="D288" s="161"/>
      <c r="E288" s="161"/>
      <c r="F288" s="161"/>
      <c r="G288" s="161"/>
      <c r="H288" s="162"/>
      <c r="I288" s="163"/>
    </row>
    <row r="289" spans="1:9" x14ac:dyDescent="0.35">
      <c r="A289" s="158"/>
      <c r="B289" s="159"/>
      <c r="C289" s="160"/>
      <c r="D289" s="161"/>
      <c r="E289" s="161"/>
      <c r="F289" s="161"/>
      <c r="G289" s="161"/>
      <c r="H289" s="162"/>
      <c r="I289" s="163"/>
    </row>
    <row r="290" spans="1:9" x14ac:dyDescent="0.35">
      <c r="A290" s="158"/>
      <c r="B290" s="159"/>
      <c r="C290" s="160"/>
      <c r="D290" s="161"/>
      <c r="E290" s="161"/>
      <c r="F290" s="161"/>
      <c r="G290" s="161"/>
      <c r="H290" s="162"/>
      <c r="I290" s="163"/>
    </row>
    <row r="291" spans="1:9" x14ac:dyDescent="0.35">
      <c r="A291" s="158"/>
      <c r="B291" s="159"/>
      <c r="C291" s="160"/>
      <c r="D291" s="161"/>
      <c r="E291" s="161"/>
      <c r="F291" s="161"/>
      <c r="G291" s="161"/>
      <c r="H291" s="162"/>
      <c r="I291" s="163"/>
    </row>
    <row r="292" spans="1:9" x14ac:dyDescent="0.35">
      <c r="A292" s="158"/>
      <c r="B292" s="159"/>
      <c r="C292" s="160"/>
      <c r="D292" s="161"/>
      <c r="E292" s="161"/>
      <c r="F292" s="161"/>
      <c r="G292" s="161"/>
      <c r="H292" s="162"/>
      <c r="I292" s="163"/>
    </row>
    <row r="293" spans="1:9" x14ac:dyDescent="0.35">
      <c r="A293" s="158"/>
      <c r="B293" s="159"/>
      <c r="C293" s="160"/>
      <c r="D293" s="161"/>
      <c r="E293" s="161"/>
      <c r="F293" s="161"/>
      <c r="G293" s="161"/>
      <c r="H293" s="162"/>
      <c r="I293" s="163"/>
    </row>
    <row r="294" spans="1:9" x14ac:dyDescent="0.35">
      <c r="A294" s="158"/>
      <c r="B294" s="159"/>
      <c r="C294" s="160"/>
      <c r="D294" s="161"/>
      <c r="E294" s="161"/>
      <c r="F294" s="161"/>
      <c r="G294" s="161"/>
      <c r="H294" s="162"/>
      <c r="I294" s="163"/>
    </row>
    <row r="295" spans="1:9" x14ac:dyDescent="0.35">
      <c r="A295" s="158"/>
      <c r="B295" s="159"/>
      <c r="C295" s="160"/>
      <c r="D295" s="161"/>
      <c r="E295" s="161"/>
      <c r="F295" s="161"/>
      <c r="G295" s="161"/>
      <c r="H295" s="162"/>
      <c r="I295" s="163"/>
    </row>
    <row r="296" spans="1:9" x14ac:dyDescent="0.35">
      <c r="A296" s="158"/>
      <c r="B296" s="159"/>
      <c r="C296" s="160"/>
      <c r="D296" s="161"/>
      <c r="E296" s="161"/>
      <c r="F296" s="161"/>
      <c r="G296" s="161"/>
      <c r="H296" s="162"/>
      <c r="I296" s="163"/>
    </row>
    <row r="297" spans="1:9" x14ac:dyDescent="0.35">
      <c r="A297" s="158"/>
      <c r="B297" s="159"/>
      <c r="C297" s="160"/>
      <c r="D297" s="161"/>
      <c r="E297" s="161"/>
      <c r="F297" s="161"/>
      <c r="G297" s="161"/>
      <c r="H297" s="162"/>
      <c r="I297" s="163"/>
    </row>
    <row r="298" spans="1:9" x14ac:dyDescent="0.35">
      <c r="A298" s="158"/>
      <c r="B298" s="159"/>
      <c r="C298" s="160"/>
      <c r="D298" s="161"/>
      <c r="E298" s="161"/>
      <c r="F298" s="161"/>
      <c r="G298" s="161"/>
      <c r="H298" s="162"/>
      <c r="I298" s="163"/>
    </row>
    <row r="299" spans="1:9" x14ac:dyDescent="0.35">
      <c r="A299" s="158"/>
      <c r="B299" s="159"/>
      <c r="C299" s="160"/>
      <c r="D299" s="161"/>
      <c r="E299" s="161"/>
      <c r="F299" s="161"/>
      <c r="G299" s="161"/>
      <c r="H299" s="162"/>
      <c r="I299" s="163"/>
    </row>
    <row r="300" spans="1:9" x14ac:dyDescent="0.35">
      <c r="A300" s="158"/>
      <c r="B300" s="159"/>
      <c r="C300" s="160"/>
      <c r="D300" s="161"/>
      <c r="E300" s="161"/>
      <c r="F300" s="161"/>
      <c r="G300" s="161"/>
      <c r="H300" s="162"/>
      <c r="I300" s="163"/>
    </row>
    <row r="301" spans="1:9" x14ac:dyDescent="0.35">
      <c r="A301" s="158"/>
      <c r="B301" s="159"/>
      <c r="C301" s="160"/>
      <c r="D301" s="161"/>
      <c r="E301" s="161"/>
      <c r="F301" s="161"/>
      <c r="G301" s="161"/>
      <c r="H301" s="162"/>
      <c r="I301" s="163"/>
    </row>
    <row r="302" spans="1:9" x14ac:dyDescent="0.35">
      <c r="A302" s="158"/>
      <c r="B302" s="159"/>
      <c r="C302" s="160"/>
      <c r="D302" s="161"/>
      <c r="E302" s="161"/>
      <c r="F302" s="161"/>
      <c r="G302" s="161"/>
      <c r="H302" s="162"/>
      <c r="I302" s="163"/>
    </row>
    <row r="303" spans="1:9" x14ac:dyDescent="0.35">
      <c r="A303" s="158"/>
      <c r="B303" s="159"/>
      <c r="C303" s="160"/>
      <c r="D303" s="161"/>
      <c r="E303" s="161"/>
      <c r="F303" s="161"/>
      <c r="G303" s="161"/>
      <c r="H303" s="162"/>
      <c r="I303" s="163"/>
    </row>
  </sheetData>
  <sheetProtection password="E392" sheet="1" objects="1" scenarios="1" sort="0" autoFilter="0"/>
  <autoFilter ref="A3:I303" xr:uid="{B0996568-755C-410F-A33A-41E89D9FFFAE}">
    <sortState ref="A4:I303">
      <sortCondition ref="A3:A303"/>
    </sortState>
  </autoFilter>
  <sortState ref="A4:I303">
    <sortCondition ref="A4"/>
  </sortState>
  <conditionalFormatting sqref="A4:I303">
    <cfRule type="expression" dxfId="4" priority="1" stopIfTrue="1">
      <formula>MOD(ROW()-4,2*1)+1&lt;=1</formula>
    </cfRule>
  </conditionalFormatting>
  <dataValidations count="1">
    <dataValidation type="list" allowBlank="1" showInputMessage="1" showErrorMessage="1" sqref="F4:G303" xr:uid="{00000000-0002-0000-0400-000000000000}">
      <formula1>sectors</formula1>
    </dataValidation>
  </dataValidations>
  <pageMargins left="0.25" right="0.25" top="0.5" bottom="0.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Z304"/>
  <sheetViews>
    <sheetView workbookViewId="0">
      <pane xSplit="2" ySplit="4" topLeftCell="C5" activePane="bottomRight" state="frozen"/>
      <selection pane="topRight"/>
      <selection pane="bottomLeft"/>
      <selection pane="bottomRight" activeCell="A5" sqref="A5"/>
    </sheetView>
  </sheetViews>
  <sheetFormatPr defaultRowHeight="14.5" x14ac:dyDescent="0.35"/>
  <cols>
    <col min="1" max="1" width="21.08984375" style="22" customWidth="1"/>
    <col min="2" max="2" width="21.08984375" style="24" customWidth="1"/>
    <col min="3" max="52" width="10.7265625" customWidth="1"/>
  </cols>
  <sheetData>
    <row r="1" spans="1:52" s="13" customFormat="1" ht="20" customHeight="1" x14ac:dyDescent="0.35">
      <c r="A1" s="175" t="s">
        <v>197</v>
      </c>
      <c r="B1" s="20" t="s">
        <v>24</v>
      </c>
      <c r="C1" s="17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78"/>
    </row>
    <row r="2" spans="1:52" s="13" customFormat="1" ht="20" customHeight="1" x14ac:dyDescent="0.35">
      <c r="A2" s="19"/>
      <c r="B2" s="21" t="s">
        <v>23</v>
      </c>
      <c r="C2" s="125" t="str">
        <f t="shared" ref="C2:AZ2" si="0">IF(SUM(C5:C304)&gt;0,SUM(C5:C304),"")</f>
        <v/>
      </c>
      <c r="D2" s="126" t="str">
        <f t="shared" si="0"/>
        <v/>
      </c>
      <c r="E2" s="126" t="str">
        <f t="shared" si="0"/>
        <v/>
      </c>
      <c r="F2" s="126" t="str">
        <f t="shared" si="0"/>
        <v/>
      </c>
      <c r="G2" s="126" t="str">
        <f t="shared" si="0"/>
        <v/>
      </c>
      <c r="H2" s="126" t="str">
        <f t="shared" si="0"/>
        <v/>
      </c>
      <c r="I2" s="126" t="str">
        <f t="shared" si="0"/>
        <v/>
      </c>
      <c r="J2" s="126" t="str">
        <f t="shared" si="0"/>
        <v/>
      </c>
      <c r="K2" s="126" t="str">
        <f t="shared" si="0"/>
        <v/>
      </c>
      <c r="L2" s="126" t="str">
        <f t="shared" si="0"/>
        <v/>
      </c>
      <c r="M2" s="126" t="str">
        <f t="shared" si="0"/>
        <v/>
      </c>
      <c r="N2" s="126" t="str">
        <f t="shared" si="0"/>
        <v/>
      </c>
      <c r="O2" s="126" t="str">
        <f t="shared" si="0"/>
        <v/>
      </c>
      <c r="P2" s="126" t="str">
        <f t="shared" si="0"/>
        <v/>
      </c>
      <c r="Q2" s="126" t="str">
        <f t="shared" si="0"/>
        <v/>
      </c>
      <c r="R2" s="126" t="str">
        <f t="shared" si="0"/>
        <v/>
      </c>
      <c r="S2" s="126" t="str">
        <f t="shared" si="0"/>
        <v/>
      </c>
      <c r="T2" s="126" t="str">
        <f t="shared" si="0"/>
        <v/>
      </c>
      <c r="U2" s="126" t="str">
        <f t="shared" si="0"/>
        <v/>
      </c>
      <c r="V2" s="126" t="str">
        <f t="shared" si="0"/>
        <v/>
      </c>
      <c r="W2" s="126" t="str">
        <f t="shared" si="0"/>
        <v/>
      </c>
      <c r="X2" s="126" t="str">
        <f t="shared" si="0"/>
        <v/>
      </c>
      <c r="Y2" s="126" t="str">
        <f t="shared" si="0"/>
        <v/>
      </c>
      <c r="Z2" s="126" t="str">
        <f t="shared" si="0"/>
        <v/>
      </c>
      <c r="AA2" s="126" t="str">
        <f t="shared" si="0"/>
        <v/>
      </c>
      <c r="AB2" s="126" t="str">
        <f t="shared" si="0"/>
        <v/>
      </c>
      <c r="AC2" s="126" t="str">
        <f t="shared" si="0"/>
        <v/>
      </c>
      <c r="AD2" s="126" t="str">
        <f t="shared" si="0"/>
        <v/>
      </c>
      <c r="AE2" s="126" t="str">
        <f t="shared" si="0"/>
        <v/>
      </c>
      <c r="AF2" s="126" t="str">
        <f t="shared" si="0"/>
        <v/>
      </c>
      <c r="AG2" s="126" t="str">
        <f t="shared" si="0"/>
        <v/>
      </c>
      <c r="AH2" s="126" t="str">
        <f t="shared" si="0"/>
        <v/>
      </c>
      <c r="AI2" s="126" t="str">
        <f t="shared" si="0"/>
        <v/>
      </c>
      <c r="AJ2" s="126" t="str">
        <f t="shared" si="0"/>
        <v/>
      </c>
      <c r="AK2" s="126" t="str">
        <f t="shared" si="0"/>
        <v/>
      </c>
      <c r="AL2" s="126" t="str">
        <f t="shared" si="0"/>
        <v/>
      </c>
      <c r="AM2" s="126" t="str">
        <f t="shared" si="0"/>
        <v/>
      </c>
      <c r="AN2" s="126" t="str">
        <f t="shared" si="0"/>
        <v/>
      </c>
      <c r="AO2" s="126" t="str">
        <f t="shared" si="0"/>
        <v/>
      </c>
      <c r="AP2" s="126" t="str">
        <f t="shared" si="0"/>
        <v/>
      </c>
      <c r="AQ2" s="126" t="str">
        <f t="shared" si="0"/>
        <v/>
      </c>
      <c r="AR2" s="126" t="str">
        <f t="shared" si="0"/>
        <v/>
      </c>
      <c r="AS2" s="126" t="str">
        <f t="shared" si="0"/>
        <v/>
      </c>
      <c r="AT2" s="126" t="str">
        <f t="shared" si="0"/>
        <v/>
      </c>
      <c r="AU2" s="126" t="str">
        <f t="shared" si="0"/>
        <v/>
      </c>
      <c r="AV2" s="126" t="str">
        <f t="shared" si="0"/>
        <v/>
      </c>
      <c r="AW2" s="126" t="str">
        <f t="shared" si="0"/>
        <v/>
      </c>
      <c r="AX2" s="126" t="str">
        <f t="shared" si="0"/>
        <v/>
      </c>
      <c r="AY2" s="126" t="str">
        <f t="shared" si="0"/>
        <v/>
      </c>
      <c r="AZ2" s="127" t="str">
        <f t="shared" si="0"/>
        <v/>
      </c>
    </row>
    <row r="3" spans="1:52" s="13" customFormat="1" ht="12.5" customHeight="1" x14ac:dyDescent="0.35">
      <c r="A3" s="265"/>
      <c r="B3" s="266"/>
      <c r="C3" s="267" t="s">
        <v>26</v>
      </c>
      <c r="D3" s="268"/>
      <c r="E3" s="268"/>
      <c r="F3" s="268"/>
      <c r="G3" s="269"/>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4"/>
    </row>
    <row r="4" spans="1:52" s="22" customFormat="1" x14ac:dyDescent="0.35">
      <c r="A4" s="261" t="s">
        <v>7</v>
      </c>
      <c r="B4" s="262" t="s">
        <v>8</v>
      </c>
      <c r="C4" s="272" t="s">
        <v>204</v>
      </c>
      <c r="D4" s="273" t="s">
        <v>205</v>
      </c>
      <c r="E4" s="273" t="s">
        <v>206</v>
      </c>
      <c r="F4" s="273" t="s">
        <v>207</v>
      </c>
      <c r="G4" s="273" t="s">
        <v>208</v>
      </c>
      <c r="H4" s="273" t="s">
        <v>209</v>
      </c>
      <c r="I4" s="273" t="s">
        <v>210</v>
      </c>
      <c r="J4" s="273" t="s">
        <v>211</v>
      </c>
      <c r="K4" s="273" t="s">
        <v>212</v>
      </c>
      <c r="L4" s="273" t="s">
        <v>213</v>
      </c>
      <c r="M4" s="273" t="s">
        <v>214</v>
      </c>
      <c r="N4" s="273" t="s">
        <v>215</v>
      </c>
      <c r="O4" s="273" t="s">
        <v>216</v>
      </c>
      <c r="P4" s="273" t="s">
        <v>217</v>
      </c>
      <c r="Q4" s="273" t="s">
        <v>218</v>
      </c>
      <c r="R4" s="273" t="s">
        <v>219</v>
      </c>
      <c r="S4" s="273" t="s">
        <v>220</v>
      </c>
      <c r="T4" s="273" t="s">
        <v>221</v>
      </c>
      <c r="U4" s="273" t="s">
        <v>222</v>
      </c>
      <c r="V4" s="273" t="s">
        <v>223</v>
      </c>
      <c r="W4" s="273" t="s">
        <v>224</v>
      </c>
      <c r="X4" s="273" t="s">
        <v>225</v>
      </c>
      <c r="Y4" s="273" t="s">
        <v>226</v>
      </c>
      <c r="Z4" s="273" t="s">
        <v>227</v>
      </c>
      <c r="AA4" s="273" t="s">
        <v>228</v>
      </c>
      <c r="AB4" s="273" t="s">
        <v>229</v>
      </c>
      <c r="AC4" s="273" t="s">
        <v>230</v>
      </c>
      <c r="AD4" s="273" t="s">
        <v>231</v>
      </c>
      <c r="AE4" s="273" t="s">
        <v>232</v>
      </c>
      <c r="AF4" s="273" t="s">
        <v>233</v>
      </c>
      <c r="AG4" s="273" t="s">
        <v>234</v>
      </c>
      <c r="AH4" s="273" t="s">
        <v>235</v>
      </c>
      <c r="AI4" s="273" t="s">
        <v>236</v>
      </c>
      <c r="AJ4" s="273" t="s">
        <v>237</v>
      </c>
      <c r="AK4" s="273" t="s">
        <v>238</v>
      </c>
      <c r="AL4" s="273" t="s">
        <v>239</v>
      </c>
      <c r="AM4" s="273" t="s">
        <v>240</v>
      </c>
      <c r="AN4" s="273" t="s">
        <v>241</v>
      </c>
      <c r="AO4" s="273" t="s">
        <v>242</v>
      </c>
      <c r="AP4" s="273" t="s">
        <v>243</v>
      </c>
      <c r="AQ4" s="273" t="s">
        <v>244</v>
      </c>
      <c r="AR4" s="273" t="s">
        <v>245</v>
      </c>
      <c r="AS4" s="273" t="s">
        <v>246</v>
      </c>
      <c r="AT4" s="273" t="s">
        <v>247</v>
      </c>
      <c r="AU4" s="273" t="s">
        <v>248</v>
      </c>
      <c r="AV4" s="273" t="s">
        <v>249</v>
      </c>
      <c r="AW4" s="273" t="s">
        <v>250</v>
      </c>
      <c r="AX4" s="273" t="s">
        <v>251</v>
      </c>
      <c r="AY4" s="273" t="s">
        <v>252</v>
      </c>
      <c r="AZ4" s="274" t="s">
        <v>253</v>
      </c>
    </row>
    <row r="5" spans="1:52" x14ac:dyDescent="0.35">
      <c r="A5" s="158"/>
      <c r="B5" s="159"/>
      <c r="C5" s="164"/>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6"/>
    </row>
    <row r="6" spans="1:52" x14ac:dyDescent="0.35">
      <c r="A6" s="158"/>
      <c r="B6" s="159"/>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6"/>
    </row>
    <row r="7" spans="1:52" x14ac:dyDescent="0.35">
      <c r="A7" s="158"/>
      <c r="B7" s="159"/>
      <c r="C7" s="164"/>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6"/>
    </row>
    <row r="8" spans="1:52" x14ac:dyDescent="0.35">
      <c r="A8" s="158"/>
      <c r="B8" s="159"/>
      <c r="C8" s="164"/>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6"/>
    </row>
    <row r="9" spans="1:52" x14ac:dyDescent="0.35">
      <c r="A9" s="158"/>
      <c r="B9" s="159"/>
      <c r="C9" s="164"/>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6"/>
    </row>
    <row r="10" spans="1:52" x14ac:dyDescent="0.35">
      <c r="A10" s="158"/>
      <c r="B10" s="159"/>
      <c r="C10" s="164"/>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6"/>
    </row>
    <row r="11" spans="1:52" x14ac:dyDescent="0.35">
      <c r="A11" s="158"/>
      <c r="B11" s="159"/>
      <c r="C11" s="164"/>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6"/>
    </row>
    <row r="12" spans="1:52" x14ac:dyDescent="0.35">
      <c r="A12" s="158"/>
      <c r="B12" s="159"/>
      <c r="C12" s="164"/>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6"/>
    </row>
    <row r="13" spans="1:52" x14ac:dyDescent="0.35">
      <c r="A13" s="158"/>
      <c r="B13" s="159"/>
      <c r="C13" s="164"/>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6"/>
    </row>
    <row r="14" spans="1:52" x14ac:dyDescent="0.35">
      <c r="A14" s="158"/>
      <c r="B14" s="159"/>
      <c r="C14" s="164"/>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6"/>
    </row>
    <row r="15" spans="1:52" x14ac:dyDescent="0.35">
      <c r="A15" s="158"/>
      <c r="B15" s="159"/>
      <c r="C15" s="164"/>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6"/>
    </row>
    <row r="16" spans="1:52" x14ac:dyDescent="0.35">
      <c r="A16" s="158"/>
      <c r="B16" s="159"/>
      <c r="C16" s="164"/>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6"/>
    </row>
    <row r="17" spans="1:52" x14ac:dyDescent="0.35">
      <c r="A17" s="158"/>
      <c r="B17" s="159"/>
      <c r="C17" s="164"/>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6"/>
    </row>
    <row r="18" spans="1:52" x14ac:dyDescent="0.35">
      <c r="A18" s="158"/>
      <c r="B18" s="159"/>
      <c r="C18" s="164"/>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row>
    <row r="19" spans="1:52" x14ac:dyDescent="0.35">
      <c r="A19" s="158"/>
      <c r="B19" s="159"/>
      <c r="C19" s="164"/>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row>
    <row r="20" spans="1:52" x14ac:dyDescent="0.35">
      <c r="A20" s="158"/>
      <c r="B20" s="159"/>
      <c r="C20" s="164"/>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row>
    <row r="21" spans="1:52" x14ac:dyDescent="0.35">
      <c r="A21" s="158"/>
      <c r="B21" s="159"/>
      <c r="C21" s="164"/>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row>
    <row r="22" spans="1:52" x14ac:dyDescent="0.35">
      <c r="A22" s="158"/>
      <c r="B22" s="159"/>
      <c r="C22" s="164"/>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row>
    <row r="23" spans="1:52" x14ac:dyDescent="0.35">
      <c r="A23" s="158"/>
      <c r="B23" s="159"/>
      <c r="C23" s="164"/>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6"/>
    </row>
    <row r="24" spans="1:52" x14ac:dyDescent="0.35">
      <c r="A24" s="158"/>
      <c r="B24" s="159"/>
      <c r="C24" s="164"/>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6"/>
    </row>
    <row r="25" spans="1:52" x14ac:dyDescent="0.35">
      <c r="A25" s="158"/>
      <c r="B25" s="159"/>
      <c r="C25" s="164"/>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6"/>
    </row>
    <row r="26" spans="1:52" x14ac:dyDescent="0.35">
      <c r="A26" s="158"/>
      <c r="B26" s="159"/>
      <c r="C26" s="164"/>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6"/>
    </row>
    <row r="27" spans="1:52" x14ac:dyDescent="0.35">
      <c r="A27" s="158"/>
      <c r="B27" s="159"/>
      <c r="C27" s="164"/>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6"/>
    </row>
    <row r="28" spans="1:52" x14ac:dyDescent="0.35">
      <c r="A28" s="158"/>
      <c r="B28" s="159"/>
      <c r="C28" s="164"/>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6"/>
    </row>
    <row r="29" spans="1:52" x14ac:dyDescent="0.35">
      <c r="A29" s="158"/>
      <c r="B29" s="159"/>
      <c r="C29" s="164"/>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6"/>
    </row>
    <row r="30" spans="1:52" x14ac:dyDescent="0.35">
      <c r="A30" s="158"/>
      <c r="B30" s="159"/>
      <c r="C30" s="164"/>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6"/>
    </row>
    <row r="31" spans="1:52" x14ac:dyDescent="0.35">
      <c r="A31" s="158"/>
      <c r="B31" s="159"/>
      <c r="C31" s="164"/>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6"/>
    </row>
    <row r="32" spans="1:52" x14ac:dyDescent="0.35">
      <c r="A32" s="158"/>
      <c r="B32" s="159"/>
      <c r="C32" s="164"/>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6"/>
    </row>
    <row r="33" spans="1:52" x14ac:dyDescent="0.35">
      <c r="A33" s="158"/>
      <c r="B33" s="159"/>
      <c r="C33" s="164"/>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6"/>
    </row>
    <row r="34" spans="1:52" x14ac:dyDescent="0.35">
      <c r="A34" s="158"/>
      <c r="B34" s="159"/>
      <c r="C34" s="164"/>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6"/>
    </row>
    <row r="35" spans="1:52" x14ac:dyDescent="0.35">
      <c r="A35" s="158"/>
      <c r="B35" s="159"/>
      <c r="C35" s="164"/>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6"/>
    </row>
    <row r="36" spans="1:52" x14ac:dyDescent="0.35">
      <c r="A36" s="158"/>
      <c r="B36" s="159"/>
      <c r="C36" s="164"/>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6"/>
    </row>
    <row r="37" spans="1:52" x14ac:dyDescent="0.35">
      <c r="A37" s="158"/>
      <c r="B37" s="159"/>
      <c r="C37" s="164"/>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6"/>
    </row>
    <row r="38" spans="1:52" x14ac:dyDescent="0.35">
      <c r="A38" s="158"/>
      <c r="B38" s="159"/>
      <c r="C38" s="164"/>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6"/>
    </row>
    <row r="39" spans="1:52" x14ac:dyDescent="0.35">
      <c r="A39" s="158"/>
      <c r="B39" s="159"/>
      <c r="C39" s="164"/>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6"/>
    </row>
    <row r="40" spans="1:52" x14ac:dyDescent="0.35">
      <c r="A40" s="158"/>
      <c r="B40" s="159"/>
      <c r="C40" s="164"/>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6"/>
    </row>
    <row r="41" spans="1:52" x14ac:dyDescent="0.35">
      <c r="A41" s="158"/>
      <c r="B41" s="159"/>
      <c r="C41" s="164"/>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6"/>
    </row>
    <row r="42" spans="1:52" x14ac:dyDescent="0.35">
      <c r="A42" s="158"/>
      <c r="B42" s="159"/>
      <c r="C42" s="164"/>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6"/>
    </row>
    <row r="43" spans="1:52" x14ac:dyDescent="0.35">
      <c r="A43" s="158"/>
      <c r="B43" s="159"/>
      <c r="C43" s="164"/>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6"/>
    </row>
    <row r="44" spans="1:52" x14ac:dyDescent="0.35">
      <c r="A44" s="158"/>
      <c r="B44" s="159"/>
      <c r="C44" s="164"/>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6"/>
    </row>
    <row r="45" spans="1:52" x14ac:dyDescent="0.35">
      <c r="A45" s="158"/>
      <c r="B45" s="159"/>
      <c r="C45" s="164"/>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6"/>
    </row>
    <row r="46" spans="1:52" x14ac:dyDescent="0.35">
      <c r="A46" s="158"/>
      <c r="B46" s="159"/>
      <c r="C46" s="164"/>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6"/>
    </row>
    <row r="47" spans="1:52" x14ac:dyDescent="0.35">
      <c r="A47" s="158"/>
      <c r="B47" s="159"/>
      <c r="C47" s="164"/>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6"/>
    </row>
    <row r="48" spans="1:52" x14ac:dyDescent="0.35">
      <c r="A48" s="158"/>
      <c r="B48" s="159"/>
      <c r="C48" s="164"/>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6"/>
    </row>
    <row r="49" spans="1:52" x14ac:dyDescent="0.35">
      <c r="A49" s="158"/>
      <c r="B49" s="159"/>
      <c r="C49" s="164"/>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6"/>
    </row>
    <row r="50" spans="1:52" x14ac:dyDescent="0.35">
      <c r="A50" s="158"/>
      <c r="B50" s="159"/>
      <c r="C50" s="164"/>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6"/>
    </row>
    <row r="51" spans="1:52" x14ac:dyDescent="0.35">
      <c r="A51" s="158"/>
      <c r="B51" s="159"/>
      <c r="C51" s="164"/>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6"/>
    </row>
    <row r="52" spans="1:52" x14ac:dyDescent="0.35">
      <c r="A52" s="158"/>
      <c r="B52" s="159"/>
      <c r="C52" s="164"/>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6"/>
    </row>
    <row r="53" spans="1:52" x14ac:dyDescent="0.35">
      <c r="A53" s="158"/>
      <c r="B53" s="159"/>
      <c r="C53" s="164"/>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6"/>
    </row>
    <row r="54" spans="1:52" x14ac:dyDescent="0.35">
      <c r="A54" s="158"/>
      <c r="B54" s="159"/>
      <c r="C54" s="164"/>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6"/>
    </row>
    <row r="55" spans="1:52" x14ac:dyDescent="0.35">
      <c r="A55" s="158"/>
      <c r="B55" s="159"/>
      <c r="C55" s="164"/>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6"/>
    </row>
    <row r="56" spans="1:52" x14ac:dyDescent="0.35">
      <c r="A56" s="158"/>
      <c r="B56" s="159"/>
      <c r="C56" s="164"/>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6"/>
    </row>
    <row r="57" spans="1:52" x14ac:dyDescent="0.35">
      <c r="A57" s="158"/>
      <c r="B57" s="159"/>
      <c r="C57" s="164"/>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6"/>
    </row>
    <row r="58" spans="1:52" x14ac:dyDescent="0.35">
      <c r="A58" s="158"/>
      <c r="B58" s="159"/>
      <c r="C58" s="164"/>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6"/>
    </row>
    <row r="59" spans="1:52" x14ac:dyDescent="0.35">
      <c r="A59" s="158"/>
      <c r="B59" s="159"/>
      <c r="C59" s="164"/>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6"/>
    </row>
    <row r="60" spans="1:52" x14ac:dyDescent="0.35">
      <c r="A60" s="158"/>
      <c r="B60" s="159"/>
      <c r="C60" s="164"/>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6"/>
    </row>
    <row r="61" spans="1:52" x14ac:dyDescent="0.35">
      <c r="A61" s="158"/>
      <c r="B61" s="159"/>
      <c r="C61" s="164"/>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6"/>
    </row>
    <row r="62" spans="1:52" x14ac:dyDescent="0.35">
      <c r="A62" s="158"/>
      <c r="B62" s="159"/>
      <c r="C62" s="164"/>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6"/>
    </row>
    <row r="63" spans="1:52" x14ac:dyDescent="0.35">
      <c r="A63" s="158"/>
      <c r="B63" s="159"/>
      <c r="C63" s="164"/>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6"/>
    </row>
    <row r="64" spans="1:52" x14ac:dyDescent="0.35">
      <c r="A64" s="158"/>
      <c r="B64" s="159"/>
      <c r="C64" s="164"/>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6"/>
    </row>
    <row r="65" spans="1:52" x14ac:dyDescent="0.35">
      <c r="A65" s="158"/>
      <c r="B65" s="159"/>
      <c r="C65" s="164"/>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6"/>
    </row>
    <row r="66" spans="1:52" x14ac:dyDescent="0.35">
      <c r="A66" s="158"/>
      <c r="B66" s="159"/>
      <c r="C66" s="164"/>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6"/>
    </row>
    <row r="67" spans="1:52" x14ac:dyDescent="0.35">
      <c r="A67" s="158"/>
      <c r="B67" s="159"/>
      <c r="C67" s="16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6"/>
    </row>
    <row r="68" spans="1:52" x14ac:dyDescent="0.35">
      <c r="A68" s="158"/>
      <c r="B68" s="159"/>
      <c r="C68" s="164"/>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6"/>
    </row>
    <row r="69" spans="1:52" x14ac:dyDescent="0.35">
      <c r="A69" s="158"/>
      <c r="B69" s="159"/>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6"/>
    </row>
    <row r="70" spans="1:52" x14ac:dyDescent="0.35">
      <c r="A70" s="158"/>
      <c r="B70" s="159"/>
      <c r="C70" s="164"/>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6"/>
    </row>
    <row r="71" spans="1:52" x14ac:dyDescent="0.35">
      <c r="A71" s="158"/>
      <c r="B71" s="159"/>
      <c r="C71" s="164"/>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6"/>
    </row>
    <row r="72" spans="1:52" x14ac:dyDescent="0.35">
      <c r="A72" s="158"/>
      <c r="B72" s="159"/>
      <c r="C72" s="164"/>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6"/>
    </row>
    <row r="73" spans="1:52" x14ac:dyDescent="0.35">
      <c r="A73" s="158"/>
      <c r="B73" s="159"/>
      <c r="C73" s="164"/>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6"/>
    </row>
    <row r="74" spans="1:52" x14ac:dyDescent="0.35">
      <c r="A74" s="158"/>
      <c r="B74" s="159"/>
      <c r="C74" s="164"/>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6"/>
    </row>
    <row r="75" spans="1:52" x14ac:dyDescent="0.35">
      <c r="A75" s="158"/>
      <c r="B75" s="159"/>
      <c r="C75" s="164"/>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6"/>
    </row>
    <row r="76" spans="1:52" x14ac:dyDescent="0.35">
      <c r="A76" s="158"/>
      <c r="B76" s="159"/>
      <c r="C76" s="164"/>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6"/>
    </row>
    <row r="77" spans="1:52" x14ac:dyDescent="0.35">
      <c r="A77" s="158"/>
      <c r="B77" s="159"/>
      <c r="C77" s="164"/>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6"/>
    </row>
    <row r="78" spans="1:52" x14ac:dyDescent="0.35">
      <c r="A78" s="158"/>
      <c r="B78" s="159"/>
      <c r="C78" s="164"/>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6"/>
    </row>
    <row r="79" spans="1:52" x14ac:dyDescent="0.35">
      <c r="A79" s="158"/>
      <c r="B79" s="159"/>
      <c r="C79" s="164"/>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6"/>
    </row>
    <row r="80" spans="1:52" x14ac:dyDescent="0.35">
      <c r="A80" s="158"/>
      <c r="B80" s="159"/>
      <c r="C80" s="164"/>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6"/>
    </row>
    <row r="81" spans="1:52" x14ac:dyDescent="0.35">
      <c r="A81" s="158"/>
      <c r="B81" s="159"/>
      <c r="C81" s="164"/>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6"/>
    </row>
    <row r="82" spans="1:52" x14ac:dyDescent="0.35">
      <c r="A82" s="158"/>
      <c r="B82" s="159"/>
      <c r="C82" s="164"/>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6"/>
    </row>
    <row r="83" spans="1:52" x14ac:dyDescent="0.35">
      <c r="A83" s="158"/>
      <c r="B83" s="159"/>
      <c r="C83" s="164"/>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6"/>
    </row>
    <row r="84" spans="1:52" x14ac:dyDescent="0.35">
      <c r="A84" s="158"/>
      <c r="B84" s="159"/>
      <c r="C84" s="164"/>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6"/>
    </row>
    <row r="85" spans="1:52" x14ac:dyDescent="0.35">
      <c r="A85" s="158"/>
      <c r="B85" s="159"/>
      <c r="C85" s="164"/>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6"/>
    </row>
    <row r="86" spans="1:52" x14ac:dyDescent="0.35">
      <c r="A86" s="158"/>
      <c r="B86" s="159"/>
      <c r="C86" s="164"/>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6"/>
    </row>
    <row r="87" spans="1:52" x14ac:dyDescent="0.35">
      <c r="A87" s="158"/>
      <c r="B87" s="159"/>
      <c r="C87" s="164"/>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6"/>
    </row>
    <row r="88" spans="1:52" x14ac:dyDescent="0.35">
      <c r="A88" s="158"/>
      <c r="B88" s="159"/>
      <c r="C88" s="164"/>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6"/>
    </row>
    <row r="89" spans="1:52" x14ac:dyDescent="0.35">
      <c r="A89" s="158"/>
      <c r="B89" s="159"/>
      <c r="C89" s="164"/>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6"/>
    </row>
    <row r="90" spans="1:52" x14ac:dyDescent="0.35">
      <c r="A90" s="158"/>
      <c r="B90" s="159"/>
      <c r="C90" s="164"/>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6"/>
    </row>
    <row r="91" spans="1:52" x14ac:dyDescent="0.35">
      <c r="A91" s="158"/>
      <c r="B91" s="159"/>
      <c r="C91" s="164"/>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6"/>
    </row>
    <row r="92" spans="1:52" x14ac:dyDescent="0.35">
      <c r="A92" s="158"/>
      <c r="B92" s="159"/>
      <c r="C92" s="164"/>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6"/>
    </row>
    <row r="93" spans="1:52" x14ac:dyDescent="0.35">
      <c r="A93" s="158"/>
      <c r="B93" s="159"/>
      <c r="C93" s="164"/>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6"/>
    </row>
    <row r="94" spans="1:52" x14ac:dyDescent="0.35">
      <c r="A94" s="158"/>
      <c r="B94" s="159"/>
      <c r="C94" s="164"/>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6"/>
    </row>
    <row r="95" spans="1:52" x14ac:dyDescent="0.35">
      <c r="A95" s="158"/>
      <c r="B95" s="159"/>
      <c r="C95" s="164"/>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6"/>
    </row>
    <row r="96" spans="1:52" x14ac:dyDescent="0.35">
      <c r="A96" s="158"/>
      <c r="B96" s="159"/>
      <c r="C96" s="164"/>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6"/>
    </row>
    <row r="97" spans="1:52" x14ac:dyDescent="0.35">
      <c r="A97" s="158"/>
      <c r="B97" s="159"/>
      <c r="C97" s="164"/>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6"/>
    </row>
    <row r="98" spans="1:52" x14ac:dyDescent="0.35">
      <c r="A98" s="158"/>
      <c r="B98" s="159"/>
      <c r="C98" s="164"/>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6"/>
    </row>
    <row r="99" spans="1:52" x14ac:dyDescent="0.35">
      <c r="A99" s="158"/>
      <c r="B99" s="159"/>
      <c r="C99" s="164"/>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6"/>
    </row>
    <row r="100" spans="1:52" x14ac:dyDescent="0.35">
      <c r="A100" s="158"/>
      <c r="B100" s="159"/>
      <c r="C100" s="164"/>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6"/>
    </row>
    <row r="101" spans="1:52" x14ac:dyDescent="0.35">
      <c r="A101" s="158"/>
      <c r="B101" s="159"/>
      <c r="C101" s="164"/>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6"/>
    </row>
    <row r="102" spans="1:52" x14ac:dyDescent="0.35">
      <c r="A102" s="158"/>
      <c r="B102" s="159"/>
      <c r="C102" s="164"/>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6"/>
    </row>
    <row r="103" spans="1:52" x14ac:dyDescent="0.35">
      <c r="A103" s="158"/>
      <c r="B103" s="159"/>
      <c r="C103" s="164"/>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6"/>
    </row>
    <row r="104" spans="1:52" x14ac:dyDescent="0.35">
      <c r="A104" s="158"/>
      <c r="B104" s="159"/>
      <c r="C104" s="164"/>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6"/>
    </row>
    <row r="105" spans="1:52" x14ac:dyDescent="0.35">
      <c r="A105" s="158"/>
      <c r="B105" s="159"/>
      <c r="C105" s="164"/>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6"/>
    </row>
    <row r="106" spans="1:52" x14ac:dyDescent="0.35">
      <c r="A106" s="158"/>
      <c r="B106" s="159"/>
      <c r="C106" s="164"/>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6"/>
    </row>
    <row r="107" spans="1:52" x14ac:dyDescent="0.35">
      <c r="A107" s="158"/>
      <c r="B107" s="159"/>
      <c r="C107" s="164"/>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6"/>
    </row>
    <row r="108" spans="1:52" x14ac:dyDescent="0.35">
      <c r="A108" s="158"/>
      <c r="B108" s="159"/>
      <c r="C108" s="164"/>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6"/>
    </row>
    <row r="109" spans="1:52" x14ac:dyDescent="0.35">
      <c r="A109" s="158"/>
      <c r="B109" s="159"/>
      <c r="C109" s="164"/>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6"/>
    </row>
    <row r="110" spans="1:52" x14ac:dyDescent="0.35">
      <c r="A110" s="158"/>
      <c r="B110" s="159"/>
      <c r="C110" s="164"/>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6"/>
    </row>
    <row r="111" spans="1:52" x14ac:dyDescent="0.35">
      <c r="A111" s="158"/>
      <c r="B111" s="159"/>
      <c r="C111" s="164"/>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6"/>
    </row>
    <row r="112" spans="1:52" x14ac:dyDescent="0.35">
      <c r="A112" s="158"/>
      <c r="B112" s="159"/>
      <c r="C112" s="164"/>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6"/>
    </row>
    <row r="113" spans="1:52" x14ac:dyDescent="0.35">
      <c r="A113" s="158"/>
      <c r="B113" s="159"/>
      <c r="C113" s="164"/>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6"/>
    </row>
    <row r="114" spans="1:52" x14ac:dyDescent="0.35">
      <c r="A114" s="158"/>
      <c r="B114" s="159"/>
      <c r="C114" s="164"/>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6"/>
    </row>
    <row r="115" spans="1:52" x14ac:dyDescent="0.35">
      <c r="A115" s="158"/>
      <c r="B115" s="159"/>
      <c r="C115" s="164"/>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6"/>
    </row>
    <row r="116" spans="1:52" x14ac:dyDescent="0.35">
      <c r="A116" s="158"/>
      <c r="B116" s="159"/>
      <c r="C116" s="164"/>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6"/>
    </row>
    <row r="117" spans="1:52" x14ac:dyDescent="0.35">
      <c r="A117" s="158"/>
      <c r="B117" s="159"/>
      <c r="C117" s="164"/>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6"/>
    </row>
    <row r="118" spans="1:52" x14ac:dyDescent="0.35">
      <c r="A118" s="158"/>
      <c r="B118" s="159"/>
      <c r="C118" s="164"/>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6"/>
    </row>
    <row r="119" spans="1:52" x14ac:dyDescent="0.35">
      <c r="A119" s="158"/>
      <c r="B119" s="159"/>
      <c r="C119" s="164"/>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6"/>
    </row>
    <row r="120" spans="1:52" x14ac:dyDescent="0.35">
      <c r="A120" s="158"/>
      <c r="B120" s="159"/>
      <c r="C120" s="164"/>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6"/>
    </row>
    <row r="121" spans="1:52" x14ac:dyDescent="0.35">
      <c r="A121" s="158"/>
      <c r="B121" s="159"/>
      <c r="C121" s="164"/>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6"/>
    </row>
    <row r="122" spans="1:52" x14ac:dyDescent="0.35">
      <c r="A122" s="158"/>
      <c r="B122" s="159"/>
      <c r="C122" s="164"/>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6"/>
    </row>
    <row r="123" spans="1:52" x14ac:dyDescent="0.35">
      <c r="A123" s="158"/>
      <c r="B123" s="159"/>
      <c r="C123" s="164"/>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6"/>
    </row>
    <row r="124" spans="1:52" x14ac:dyDescent="0.35">
      <c r="A124" s="158"/>
      <c r="B124" s="159"/>
      <c r="C124" s="164"/>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6"/>
    </row>
    <row r="125" spans="1:52" x14ac:dyDescent="0.35">
      <c r="A125" s="158"/>
      <c r="B125" s="159"/>
      <c r="C125" s="164"/>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6"/>
    </row>
    <row r="126" spans="1:52" x14ac:dyDescent="0.35">
      <c r="A126" s="158"/>
      <c r="B126" s="159"/>
      <c r="C126" s="164"/>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c r="AY126" s="165"/>
      <c r="AZ126" s="166"/>
    </row>
    <row r="127" spans="1:52" x14ac:dyDescent="0.35">
      <c r="A127" s="158"/>
      <c r="B127" s="159"/>
      <c r="C127" s="164"/>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6"/>
    </row>
    <row r="128" spans="1:52" x14ac:dyDescent="0.35">
      <c r="A128" s="158"/>
      <c r="B128" s="159"/>
      <c r="C128" s="164"/>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6"/>
    </row>
    <row r="129" spans="1:52" x14ac:dyDescent="0.35">
      <c r="A129" s="158"/>
      <c r="B129" s="159"/>
      <c r="C129" s="164"/>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6"/>
    </row>
    <row r="130" spans="1:52" x14ac:dyDescent="0.35">
      <c r="A130" s="158"/>
      <c r="B130" s="159"/>
      <c r="C130" s="164"/>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c r="AY130" s="165"/>
      <c r="AZ130" s="166"/>
    </row>
    <row r="131" spans="1:52" x14ac:dyDescent="0.35">
      <c r="A131" s="158"/>
      <c r="B131" s="159"/>
      <c r="C131" s="164"/>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5"/>
      <c r="AY131" s="165"/>
      <c r="AZ131" s="166"/>
    </row>
    <row r="132" spans="1:52" x14ac:dyDescent="0.35">
      <c r="A132" s="158"/>
      <c r="B132" s="159"/>
      <c r="C132" s="164"/>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6"/>
    </row>
    <row r="133" spans="1:52" x14ac:dyDescent="0.35">
      <c r="A133" s="158"/>
      <c r="B133" s="159"/>
      <c r="C133" s="164"/>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6"/>
    </row>
    <row r="134" spans="1:52" x14ac:dyDescent="0.35">
      <c r="A134" s="158"/>
      <c r="B134" s="159"/>
      <c r="C134" s="164"/>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6"/>
    </row>
    <row r="135" spans="1:52" x14ac:dyDescent="0.35">
      <c r="A135" s="158"/>
      <c r="B135" s="159"/>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6"/>
    </row>
    <row r="136" spans="1:52" x14ac:dyDescent="0.35">
      <c r="A136" s="158"/>
      <c r="B136" s="159"/>
      <c r="C136" s="164"/>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6"/>
    </row>
    <row r="137" spans="1:52" x14ac:dyDescent="0.35">
      <c r="A137" s="158"/>
      <c r="B137" s="159"/>
      <c r="C137" s="164"/>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6"/>
    </row>
    <row r="138" spans="1:52" x14ac:dyDescent="0.35">
      <c r="A138" s="158"/>
      <c r="B138" s="159"/>
      <c r="C138" s="164"/>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6"/>
    </row>
    <row r="139" spans="1:52" x14ac:dyDescent="0.35">
      <c r="A139" s="158"/>
      <c r="B139" s="159"/>
      <c r="C139" s="164"/>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6"/>
    </row>
    <row r="140" spans="1:52" x14ac:dyDescent="0.35">
      <c r="A140" s="158"/>
      <c r="B140" s="159"/>
      <c r="C140" s="164"/>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6"/>
    </row>
    <row r="141" spans="1:52" x14ac:dyDescent="0.35">
      <c r="A141" s="158"/>
      <c r="B141" s="159"/>
      <c r="C141" s="164"/>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6"/>
    </row>
    <row r="142" spans="1:52" x14ac:dyDescent="0.35">
      <c r="A142" s="158"/>
      <c r="B142" s="159"/>
      <c r="C142" s="164"/>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6"/>
    </row>
    <row r="143" spans="1:52" x14ac:dyDescent="0.35">
      <c r="A143" s="158"/>
      <c r="B143" s="159"/>
      <c r="C143" s="164"/>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6"/>
    </row>
    <row r="144" spans="1:52" x14ac:dyDescent="0.35">
      <c r="A144" s="158"/>
      <c r="B144" s="159"/>
      <c r="C144" s="164"/>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6"/>
    </row>
    <row r="145" spans="1:52" x14ac:dyDescent="0.35">
      <c r="A145" s="158"/>
      <c r="B145" s="159"/>
      <c r="C145" s="164"/>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6"/>
    </row>
    <row r="146" spans="1:52" x14ac:dyDescent="0.35">
      <c r="A146" s="158"/>
      <c r="B146" s="159"/>
      <c r="C146" s="164"/>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6"/>
    </row>
    <row r="147" spans="1:52" x14ac:dyDescent="0.35">
      <c r="A147" s="158"/>
      <c r="B147" s="159"/>
      <c r="C147" s="164"/>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6"/>
    </row>
    <row r="148" spans="1:52" x14ac:dyDescent="0.35">
      <c r="A148" s="158"/>
      <c r="B148" s="159"/>
      <c r="C148" s="164"/>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6"/>
    </row>
    <row r="149" spans="1:52" x14ac:dyDescent="0.35">
      <c r="A149" s="158"/>
      <c r="B149" s="159"/>
      <c r="C149" s="164"/>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6"/>
    </row>
    <row r="150" spans="1:52" x14ac:dyDescent="0.35">
      <c r="A150" s="158"/>
      <c r="B150" s="159"/>
      <c r="C150" s="164"/>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6"/>
    </row>
    <row r="151" spans="1:52" x14ac:dyDescent="0.35">
      <c r="A151" s="158"/>
      <c r="B151" s="159"/>
      <c r="C151" s="164"/>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c r="AX151" s="165"/>
      <c r="AY151" s="165"/>
      <c r="AZ151" s="166"/>
    </row>
    <row r="152" spans="1:52" x14ac:dyDescent="0.35">
      <c r="A152" s="158"/>
      <c r="B152" s="159"/>
      <c r="C152" s="164"/>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6"/>
    </row>
    <row r="153" spans="1:52" x14ac:dyDescent="0.35">
      <c r="A153" s="158"/>
      <c r="B153" s="159"/>
      <c r="C153" s="164"/>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65"/>
      <c r="AL153" s="165"/>
      <c r="AM153" s="165"/>
      <c r="AN153" s="165"/>
      <c r="AO153" s="165"/>
      <c r="AP153" s="165"/>
      <c r="AQ153" s="165"/>
      <c r="AR153" s="165"/>
      <c r="AS153" s="165"/>
      <c r="AT153" s="165"/>
      <c r="AU153" s="165"/>
      <c r="AV153" s="165"/>
      <c r="AW153" s="165"/>
      <c r="AX153" s="165"/>
      <c r="AY153" s="165"/>
      <c r="AZ153" s="166"/>
    </row>
    <row r="154" spans="1:52" x14ac:dyDescent="0.35">
      <c r="A154" s="158"/>
      <c r="B154" s="159"/>
      <c r="C154" s="164"/>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c r="AP154" s="165"/>
      <c r="AQ154" s="165"/>
      <c r="AR154" s="165"/>
      <c r="AS154" s="165"/>
      <c r="AT154" s="165"/>
      <c r="AU154" s="165"/>
      <c r="AV154" s="165"/>
      <c r="AW154" s="165"/>
      <c r="AX154" s="165"/>
      <c r="AY154" s="165"/>
      <c r="AZ154" s="166"/>
    </row>
    <row r="155" spans="1:52" x14ac:dyDescent="0.35">
      <c r="A155" s="158"/>
      <c r="B155" s="159"/>
      <c r="C155" s="164"/>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6"/>
    </row>
    <row r="156" spans="1:52" x14ac:dyDescent="0.35">
      <c r="A156" s="158"/>
      <c r="B156" s="159"/>
      <c r="C156" s="164"/>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5"/>
      <c r="AT156" s="165"/>
      <c r="AU156" s="165"/>
      <c r="AV156" s="165"/>
      <c r="AW156" s="165"/>
      <c r="AX156" s="165"/>
      <c r="AY156" s="165"/>
      <c r="AZ156" s="166"/>
    </row>
    <row r="157" spans="1:52" x14ac:dyDescent="0.35">
      <c r="A157" s="158"/>
      <c r="B157" s="159"/>
      <c r="C157" s="164"/>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c r="AX157" s="165"/>
      <c r="AY157" s="165"/>
      <c r="AZ157" s="166"/>
    </row>
    <row r="158" spans="1:52" x14ac:dyDescent="0.35">
      <c r="A158" s="158"/>
      <c r="B158" s="159"/>
      <c r="C158" s="164"/>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5"/>
      <c r="AZ158" s="166"/>
    </row>
    <row r="159" spans="1:52" x14ac:dyDescent="0.35">
      <c r="A159" s="158"/>
      <c r="B159" s="159"/>
      <c r="C159" s="164"/>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165"/>
      <c r="AV159" s="165"/>
      <c r="AW159" s="165"/>
      <c r="AX159" s="165"/>
      <c r="AY159" s="165"/>
      <c r="AZ159" s="166"/>
    </row>
    <row r="160" spans="1:52" x14ac:dyDescent="0.35">
      <c r="A160" s="158"/>
      <c r="B160" s="159"/>
      <c r="C160" s="164"/>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c r="AX160" s="165"/>
      <c r="AY160" s="165"/>
      <c r="AZ160" s="166"/>
    </row>
    <row r="161" spans="1:52" x14ac:dyDescent="0.35">
      <c r="A161" s="158"/>
      <c r="B161" s="159"/>
      <c r="C161" s="164"/>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165"/>
      <c r="AL161" s="165"/>
      <c r="AM161" s="165"/>
      <c r="AN161" s="165"/>
      <c r="AO161" s="165"/>
      <c r="AP161" s="165"/>
      <c r="AQ161" s="165"/>
      <c r="AR161" s="165"/>
      <c r="AS161" s="165"/>
      <c r="AT161" s="165"/>
      <c r="AU161" s="165"/>
      <c r="AV161" s="165"/>
      <c r="AW161" s="165"/>
      <c r="AX161" s="165"/>
      <c r="AY161" s="165"/>
      <c r="AZ161" s="166"/>
    </row>
    <row r="162" spans="1:52" x14ac:dyDescent="0.35">
      <c r="A162" s="158"/>
      <c r="B162" s="159"/>
      <c r="C162" s="164"/>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65"/>
      <c r="AL162" s="165"/>
      <c r="AM162" s="165"/>
      <c r="AN162" s="165"/>
      <c r="AO162" s="165"/>
      <c r="AP162" s="165"/>
      <c r="AQ162" s="165"/>
      <c r="AR162" s="165"/>
      <c r="AS162" s="165"/>
      <c r="AT162" s="165"/>
      <c r="AU162" s="165"/>
      <c r="AV162" s="165"/>
      <c r="AW162" s="165"/>
      <c r="AX162" s="165"/>
      <c r="AY162" s="165"/>
      <c r="AZ162" s="166"/>
    </row>
    <row r="163" spans="1:52" x14ac:dyDescent="0.35">
      <c r="A163" s="158"/>
      <c r="B163" s="159"/>
      <c r="C163" s="164"/>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c r="AE163" s="165"/>
      <c r="AF163" s="165"/>
      <c r="AG163" s="165"/>
      <c r="AH163" s="165"/>
      <c r="AI163" s="165"/>
      <c r="AJ163" s="165"/>
      <c r="AK163" s="165"/>
      <c r="AL163" s="165"/>
      <c r="AM163" s="165"/>
      <c r="AN163" s="165"/>
      <c r="AO163" s="165"/>
      <c r="AP163" s="165"/>
      <c r="AQ163" s="165"/>
      <c r="AR163" s="165"/>
      <c r="AS163" s="165"/>
      <c r="AT163" s="165"/>
      <c r="AU163" s="165"/>
      <c r="AV163" s="165"/>
      <c r="AW163" s="165"/>
      <c r="AX163" s="165"/>
      <c r="AY163" s="165"/>
      <c r="AZ163" s="166"/>
    </row>
    <row r="164" spans="1:52" x14ac:dyDescent="0.35">
      <c r="A164" s="158"/>
      <c r="B164" s="159"/>
      <c r="C164" s="164"/>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165"/>
      <c r="AK164" s="165"/>
      <c r="AL164" s="165"/>
      <c r="AM164" s="165"/>
      <c r="AN164" s="165"/>
      <c r="AO164" s="165"/>
      <c r="AP164" s="165"/>
      <c r="AQ164" s="165"/>
      <c r="AR164" s="165"/>
      <c r="AS164" s="165"/>
      <c r="AT164" s="165"/>
      <c r="AU164" s="165"/>
      <c r="AV164" s="165"/>
      <c r="AW164" s="165"/>
      <c r="AX164" s="165"/>
      <c r="AY164" s="165"/>
      <c r="AZ164" s="166"/>
    </row>
    <row r="165" spans="1:52" x14ac:dyDescent="0.35">
      <c r="A165" s="158"/>
      <c r="B165" s="159"/>
      <c r="C165" s="164"/>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c r="AP165" s="165"/>
      <c r="AQ165" s="165"/>
      <c r="AR165" s="165"/>
      <c r="AS165" s="165"/>
      <c r="AT165" s="165"/>
      <c r="AU165" s="165"/>
      <c r="AV165" s="165"/>
      <c r="AW165" s="165"/>
      <c r="AX165" s="165"/>
      <c r="AY165" s="165"/>
      <c r="AZ165" s="166"/>
    </row>
    <row r="166" spans="1:52" x14ac:dyDescent="0.35">
      <c r="A166" s="158"/>
      <c r="B166" s="159"/>
      <c r="C166" s="164"/>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c r="AX166" s="165"/>
      <c r="AY166" s="165"/>
      <c r="AZ166" s="166"/>
    </row>
    <row r="167" spans="1:52" x14ac:dyDescent="0.35">
      <c r="A167" s="158"/>
      <c r="B167" s="159"/>
      <c r="C167" s="164"/>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6"/>
    </row>
    <row r="168" spans="1:52" x14ac:dyDescent="0.35">
      <c r="A168" s="158"/>
      <c r="B168" s="159"/>
      <c r="C168" s="164"/>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6"/>
    </row>
    <row r="169" spans="1:52" x14ac:dyDescent="0.35">
      <c r="A169" s="158"/>
      <c r="B169" s="159"/>
      <c r="C169" s="164"/>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c r="AX169" s="165"/>
      <c r="AY169" s="165"/>
      <c r="AZ169" s="166"/>
    </row>
    <row r="170" spans="1:52" x14ac:dyDescent="0.35">
      <c r="A170" s="158"/>
      <c r="B170" s="159"/>
      <c r="C170" s="164"/>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6"/>
    </row>
    <row r="171" spans="1:52" x14ac:dyDescent="0.35">
      <c r="A171" s="158"/>
      <c r="B171" s="159"/>
      <c r="C171" s="164"/>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6"/>
    </row>
    <row r="172" spans="1:52" x14ac:dyDescent="0.35">
      <c r="A172" s="158"/>
      <c r="B172" s="159"/>
      <c r="C172" s="164"/>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6"/>
    </row>
    <row r="173" spans="1:52" x14ac:dyDescent="0.35">
      <c r="A173" s="158"/>
      <c r="B173" s="159"/>
      <c r="C173" s="164"/>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c r="AX173" s="165"/>
      <c r="AY173" s="165"/>
      <c r="AZ173" s="166"/>
    </row>
    <row r="174" spans="1:52" x14ac:dyDescent="0.35">
      <c r="A174" s="158"/>
      <c r="B174" s="159"/>
      <c r="C174" s="164"/>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E174" s="165"/>
      <c r="AF174" s="165"/>
      <c r="AG174" s="165"/>
      <c r="AH174" s="165"/>
      <c r="AI174" s="165"/>
      <c r="AJ174" s="165"/>
      <c r="AK174" s="165"/>
      <c r="AL174" s="165"/>
      <c r="AM174" s="165"/>
      <c r="AN174" s="165"/>
      <c r="AO174" s="165"/>
      <c r="AP174" s="165"/>
      <c r="AQ174" s="165"/>
      <c r="AR174" s="165"/>
      <c r="AS174" s="165"/>
      <c r="AT174" s="165"/>
      <c r="AU174" s="165"/>
      <c r="AV174" s="165"/>
      <c r="AW174" s="165"/>
      <c r="AX174" s="165"/>
      <c r="AY174" s="165"/>
      <c r="AZ174" s="166"/>
    </row>
    <row r="175" spans="1:52" x14ac:dyDescent="0.35">
      <c r="A175" s="158"/>
      <c r="B175" s="159"/>
      <c r="C175" s="164"/>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65"/>
      <c r="AL175" s="165"/>
      <c r="AM175" s="165"/>
      <c r="AN175" s="165"/>
      <c r="AO175" s="165"/>
      <c r="AP175" s="165"/>
      <c r="AQ175" s="165"/>
      <c r="AR175" s="165"/>
      <c r="AS175" s="165"/>
      <c r="AT175" s="165"/>
      <c r="AU175" s="165"/>
      <c r="AV175" s="165"/>
      <c r="AW175" s="165"/>
      <c r="AX175" s="165"/>
      <c r="AY175" s="165"/>
      <c r="AZ175" s="166"/>
    </row>
    <row r="176" spans="1:52" x14ac:dyDescent="0.35">
      <c r="A176" s="158"/>
      <c r="B176" s="159"/>
      <c r="C176" s="164"/>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65"/>
      <c r="AG176" s="165"/>
      <c r="AH176" s="165"/>
      <c r="AI176" s="165"/>
      <c r="AJ176" s="165"/>
      <c r="AK176" s="165"/>
      <c r="AL176" s="165"/>
      <c r="AM176" s="165"/>
      <c r="AN176" s="165"/>
      <c r="AO176" s="165"/>
      <c r="AP176" s="165"/>
      <c r="AQ176" s="165"/>
      <c r="AR176" s="165"/>
      <c r="AS176" s="165"/>
      <c r="AT176" s="165"/>
      <c r="AU176" s="165"/>
      <c r="AV176" s="165"/>
      <c r="AW176" s="165"/>
      <c r="AX176" s="165"/>
      <c r="AY176" s="165"/>
      <c r="AZ176" s="166"/>
    </row>
    <row r="177" spans="1:52" x14ac:dyDescent="0.35">
      <c r="A177" s="158"/>
      <c r="B177" s="159"/>
      <c r="C177" s="164"/>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5"/>
      <c r="AK177" s="165"/>
      <c r="AL177" s="165"/>
      <c r="AM177" s="165"/>
      <c r="AN177" s="165"/>
      <c r="AO177" s="165"/>
      <c r="AP177" s="165"/>
      <c r="AQ177" s="165"/>
      <c r="AR177" s="165"/>
      <c r="AS177" s="165"/>
      <c r="AT177" s="165"/>
      <c r="AU177" s="165"/>
      <c r="AV177" s="165"/>
      <c r="AW177" s="165"/>
      <c r="AX177" s="165"/>
      <c r="AY177" s="165"/>
      <c r="AZ177" s="166"/>
    </row>
    <row r="178" spans="1:52" x14ac:dyDescent="0.35">
      <c r="A178" s="158"/>
      <c r="B178" s="159"/>
      <c r="C178" s="164"/>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5"/>
      <c r="AH178" s="165"/>
      <c r="AI178" s="165"/>
      <c r="AJ178" s="165"/>
      <c r="AK178" s="165"/>
      <c r="AL178" s="165"/>
      <c r="AM178" s="165"/>
      <c r="AN178" s="165"/>
      <c r="AO178" s="165"/>
      <c r="AP178" s="165"/>
      <c r="AQ178" s="165"/>
      <c r="AR178" s="165"/>
      <c r="AS178" s="165"/>
      <c r="AT178" s="165"/>
      <c r="AU178" s="165"/>
      <c r="AV178" s="165"/>
      <c r="AW178" s="165"/>
      <c r="AX178" s="165"/>
      <c r="AY178" s="165"/>
      <c r="AZ178" s="166"/>
    </row>
    <row r="179" spans="1:52" x14ac:dyDescent="0.35">
      <c r="A179" s="158"/>
      <c r="B179" s="159"/>
      <c r="C179" s="164"/>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65"/>
      <c r="AL179" s="165"/>
      <c r="AM179" s="165"/>
      <c r="AN179" s="165"/>
      <c r="AO179" s="165"/>
      <c r="AP179" s="165"/>
      <c r="AQ179" s="165"/>
      <c r="AR179" s="165"/>
      <c r="AS179" s="165"/>
      <c r="AT179" s="165"/>
      <c r="AU179" s="165"/>
      <c r="AV179" s="165"/>
      <c r="AW179" s="165"/>
      <c r="AX179" s="165"/>
      <c r="AY179" s="165"/>
      <c r="AZ179" s="166"/>
    </row>
    <row r="180" spans="1:52" x14ac:dyDescent="0.35">
      <c r="A180" s="158"/>
      <c r="B180" s="159"/>
      <c r="C180" s="164"/>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165"/>
      <c r="AK180" s="165"/>
      <c r="AL180" s="165"/>
      <c r="AM180" s="165"/>
      <c r="AN180" s="165"/>
      <c r="AO180" s="165"/>
      <c r="AP180" s="165"/>
      <c r="AQ180" s="165"/>
      <c r="AR180" s="165"/>
      <c r="AS180" s="165"/>
      <c r="AT180" s="165"/>
      <c r="AU180" s="165"/>
      <c r="AV180" s="165"/>
      <c r="AW180" s="165"/>
      <c r="AX180" s="165"/>
      <c r="AY180" s="165"/>
      <c r="AZ180" s="166"/>
    </row>
    <row r="181" spans="1:52" x14ac:dyDescent="0.35">
      <c r="A181" s="158"/>
      <c r="B181" s="159"/>
      <c r="C181" s="164"/>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6"/>
    </row>
    <row r="182" spans="1:52" x14ac:dyDescent="0.35">
      <c r="A182" s="158"/>
      <c r="B182" s="159"/>
      <c r="C182" s="164"/>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66"/>
    </row>
    <row r="183" spans="1:52" x14ac:dyDescent="0.35">
      <c r="A183" s="158"/>
      <c r="B183" s="159"/>
      <c r="C183" s="164"/>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65"/>
      <c r="AL183" s="165"/>
      <c r="AM183" s="165"/>
      <c r="AN183" s="165"/>
      <c r="AO183" s="165"/>
      <c r="AP183" s="165"/>
      <c r="AQ183" s="165"/>
      <c r="AR183" s="165"/>
      <c r="AS183" s="165"/>
      <c r="AT183" s="165"/>
      <c r="AU183" s="165"/>
      <c r="AV183" s="165"/>
      <c r="AW183" s="165"/>
      <c r="AX183" s="165"/>
      <c r="AY183" s="165"/>
      <c r="AZ183" s="166"/>
    </row>
    <row r="184" spans="1:52" x14ac:dyDescent="0.35">
      <c r="A184" s="158"/>
      <c r="B184" s="159"/>
      <c r="C184" s="164"/>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166"/>
    </row>
    <row r="185" spans="1:52" x14ac:dyDescent="0.35">
      <c r="A185" s="158"/>
      <c r="B185" s="159"/>
      <c r="C185" s="164"/>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c r="AX185" s="165"/>
      <c r="AY185" s="165"/>
      <c r="AZ185" s="166"/>
    </row>
    <row r="186" spans="1:52" x14ac:dyDescent="0.35">
      <c r="A186" s="158"/>
      <c r="B186" s="159"/>
      <c r="C186" s="164"/>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E186" s="165"/>
      <c r="AF186" s="165"/>
      <c r="AG186" s="165"/>
      <c r="AH186" s="165"/>
      <c r="AI186" s="165"/>
      <c r="AJ186" s="165"/>
      <c r="AK186" s="165"/>
      <c r="AL186" s="165"/>
      <c r="AM186" s="165"/>
      <c r="AN186" s="165"/>
      <c r="AO186" s="165"/>
      <c r="AP186" s="165"/>
      <c r="AQ186" s="165"/>
      <c r="AR186" s="165"/>
      <c r="AS186" s="165"/>
      <c r="AT186" s="165"/>
      <c r="AU186" s="165"/>
      <c r="AV186" s="165"/>
      <c r="AW186" s="165"/>
      <c r="AX186" s="165"/>
      <c r="AY186" s="165"/>
      <c r="AZ186" s="166"/>
    </row>
    <row r="187" spans="1:52" x14ac:dyDescent="0.35">
      <c r="A187" s="158"/>
      <c r="B187" s="159"/>
      <c r="C187" s="164"/>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c r="AX187" s="165"/>
      <c r="AY187" s="165"/>
      <c r="AZ187" s="166"/>
    </row>
    <row r="188" spans="1:52" x14ac:dyDescent="0.35">
      <c r="A188" s="158"/>
      <c r="B188" s="159"/>
      <c r="C188" s="164"/>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c r="AV188" s="165"/>
      <c r="AW188" s="165"/>
      <c r="AX188" s="165"/>
      <c r="AY188" s="165"/>
      <c r="AZ188" s="166"/>
    </row>
    <row r="189" spans="1:52" x14ac:dyDescent="0.35">
      <c r="A189" s="158"/>
      <c r="B189" s="159"/>
      <c r="C189" s="164"/>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6"/>
    </row>
    <row r="190" spans="1:52" x14ac:dyDescent="0.35">
      <c r="A190" s="158"/>
      <c r="B190" s="159"/>
      <c r="C190" s="164"/>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6"/>
    </row>
    <row r="191" spans="1:52" x14ac:dyDescent="0.35">
      <c r="A191" s="158"/>
      <c r="B191" s="159"/>
      <c r="C191" s="164"/>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5"/>
      <c r="AN191" s="165"/>
      <c r="AO191" s="165"/>
      <c r="AP191" s="165"/>
      <c r="AQ191" s="165"/>
      <c r="AR191" s="165"/>
      <c r="AS191" s="165"/>
      <c r="AT191" s="165"/>
      <c r="AU191" s="165"/>
      <c r="AV191" s="165"/>
      <c r="AW191" s="165"/>
      <c r="AX191" s="165"/>
      <c r="AY191" s="165"/>
      <c r="AZ191" s="166"/>
    </row>
    <row r="192" spans="1:52" x14ac:dyDescent="0.35">
      <c r="A192" s="158"/>
      <c r="B192" s="159"/>
      <c r="C192" s="164"/>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65"/>
      <c r="AJ192" s="165"/>
      <c r="AK192" s="165"/>
      <c r="AL192" s="165"/>
      <c r="AM192" s="165"/>
      <c r="AN192" s="165"/>
      <c r="AO192" s="165"/>
      <c r="AP192" s="165"/>
      <c r="AQ192" s="165"/>
      <c r="AR192" s="165"/>
      <c r="AS192" s="165"/>
      <c r="AT192" s="165"/>
      <c r="AU192" s="165"/>
      <c r="AV192" s="165"/>
      <c r="AW192" s="165"/>
      <c r="AX192" s="165"/>
      <c r="AY192" s="165"/>
      <c r="AZ192" s="166"/>
    </row>
    <row r="193" spans="1:52" x14ac:dyDescent="0.35">
      <c r="A193" s="158"/>
      <c r="B193" s="159"/>
      <c r="C193" s="164"/>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6"/>
    </row>
    <row r="194" spans="1:52" x14ac:dyDescent="0.35">
      <c r="A194" s="158"/>
      <c r="B194" s="159"/>
      <c r="C194" s="164"/>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c r="AP194" s="165"/>
      <c r="AQ194" s="165"/>
      <c r="AR194" s="165"/>
      <c r="AS194" s="165"/>
      <c r="AT194" s="165"/>
      <c r="AU194" s="165"/>
      <c r="AV194" s="165"/>
      <c r="AW194" s="165"/>
      <c r="AX194" s="165"/>
      <c r="AY194" s="165"/>
      <c r="AZ194" s="166"/>
    </row>
    <row r="195" spans="1:52" x14ac:dyDescent="0.35">
      <c r="A195" s="158"/>
      <c r="B195" s="159"/>
      <c r="C195" s="164"/>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5"/>
      <c r="AZ195" s="166"/>
    </row>
    <row r="196" spans="1:52" x14ac:dyDescent="0.35">
      <c r="A196" s="158"/>
      <c r="B196" s="159"/>
      <c r="C196" s="164"/>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E196" s="165"/>
      <c r="AF196" s="165"/>
      <c r="AG196" s="165"/>
      <c r="AH196" s="165"/>
      <c r="AI196" s="165"/>
      <c r="AJ196" s="165"/>
      <c r="AK196" s="165"/>
      <c r="AL196" s="165"/>
      <c r="AM196" s="165"/>
      <c r="AN196" s="165"/>
      <c r="AO196" s="165"/>
      <c r="AP196" s="165"/>
      <c r="AQ196" s="165"/>
      <c r="AR196" s="165"/>
      <c r="AS196" s="165"/>
      <c r="AT196" s="165"/>
      <c r="AU196" s="165"/>
      <c r="AV196" s="165"/>
      <c r="AW196" s="165"/>
      <c r="AX196" s="165"/>
      <c r="AY196" s="165"/>
      <c r="AZ196" s="166"/>
    </row>
    <row r="197" spans="1:52" x14ac:dyDescent="0.35">
      <c r="A197" s="158"/>
      <c r="B197" s="159"/>
      <c r="C197" s="164"/>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c r="AP197" s="165"/>
      <c r="AQ197" s="165"/>
      <c r="AR197" s="165"/>
      <c r="AS197" s="165"/>
      <c r="AT197" s="165"/>
      <c r="AU197" s="165"/>
      <c r="AV197" s="165"/>
      <c r="AW197" s="165"/>
      <c r="AX197" s="165"/>
      <c r="AY197" s="165"/>
      <c r="AZ197" s="166"/>
    </row>
    <row r="198" spans="1:52" x14ac:dyDescent="0.35">
      <c r="A198" s="158"/>
      <c r="B198" s="159"/>
      <c r="C198" s="164"/>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6"/>
    </row>
    <row r="199" spans="1:52" x14ac:dyDescent="0.35">
      <c r="A199" s="158"/>
      <c r="B199" s="159"/>
      <c r="C199" s="164"/>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c r="AF199" s="165"/>
      <c r="AG199" s="165"/>
      <c r="AH199" s="165"/>
      <c r="AI199" s="165"/>
      <c r="AJ199" s="165"/>
      <c r="AK199" s="165"/>
      <c r="AL199" s="165"/>
      <c r="AM199" s="165"/>
      <c r="AN199" s="165"/>
      <c r="AO199" s="165"/>
      <c r="AP199" s="165"/>
      <c r="AQ199" s="165"/>
      <c r="AR199" s="165"/>
      <c r="AS199" s="165"/>
      <c r="AT199" s="165"/>
      <c r="AU199" s="165"/>
      <c r="AV199" s="165"/>
      <c r="AW199" s="165"/>
      <c r="AX199" s="165"/>
      <c r="AY199" s="165"/>
      <c r="AZ199" s="166"/>
    </row>
    <row r="200" spans="1:52" x14ac:dyDescent="0.35">
      <c r="A200" s="158"/>
      <c r="B200" s="159"/>
      <c r="C200" s="164"/>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c r="AB200" s="165"/>
      <c r="AC200" s="165"/>
      <c r="AD200" s="165"/>
      <c r="AE200" s="165"/>
      <c r="AF200" s="165"/>
      <c r="AG200" s="165"/>
      <c r="AH200" s="165"/>
      <c r="AI200" s="165"/>
      <c r="AJ200" s="165"/>
      <c r="AK200" s="165"/>
      <c r="AL200" s="165"/>
      <c r="AM200" s="165"/>
      <c r="AN200" s="165"/>
      <c r="AO200" s="165"/>
      <c r="AP200" s="165"/>
      <c r="AQ200" s="165"/>
      <c r="AR200" s="165"/>
      <c r="AS200" s="165"/>
      <c r="AT200" s="165"/>
      <c r="AU200" s="165"/>
      <c r="AV200" s="165"/>
      <c r="AW200" s="165"/>
      <c r="AX200" s="165"/>
      <c r="AY200" s="165"/>
      <c r="AZ200" s="166"/>
    </row>
    <row r="201" spans="1:52" x14ac:dyDescent="0.35">
      <c r="A201" s="158"/>
      <c r="B201" s="159"/>
      <c r="C201" s="164"/>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6"/>
    </row>
    <row r="202" spans="1:52" x14ac:dyDescent="0.35">
      <c r="A202" s="158"/>
      <c r="B202" s="159"/>
      <c r="C202" s="164"/>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c r="AP202" s="165"/>
      <c r="AQ202" s="165"/>
      <c r="AR202" s="165"/>
      <c r="AS202" s="165"/>
      <c r="AT202" s="165"/>
      <c r="AU202" s="165"/>
      <c r="AV202" s="165"/>
      <c r="AW202" s="165"/>
      <c r="AX202" s="165"/>
      <c r="AY202" s="165"/>
      <c r="AZ202" s="166"/>
    </row>
    <row r="203" spans="1:52" x14ac:dyDescent="0.35">
      <c r="A203" s="158"/>
      <c r="B203" s="159"/>
      <c r="C203" s="164"/>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65"/>
      <c r="AL203" s="165"/>
      <c r="AM203" s="165"/>
      <c r="AN203" s="165"/>
      <c r="AO203" s="165"/>
      <c r="AP203" s="165"/>
      <c r="AQ203" s="165"/>
      <c r="AR203" s="165"/>
      <c r="AS203" s="165"/>
      <c r="AT203" s="165"/>
      <c r="AU203" s="165"/>
      <c r="AV203" s="165"/>
      <c r="AW203" s="165"/>
      <c r="AX203" s="165"/>
      <c r="AY203" s="165"/>
      <c r="AZ203" s="166"/>
    </row>
    <row r="204" spans="1:52" x14ac:dyDescent="0.35">
      <c r="A204" s="158"/>
      <c r="B204" s="159"/>
      <c r="C204" s="164"/>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c r="AK204" s="165"/>
      <c r="AL204" s="165"/>
      <c r="AM204" s="165"/>
      <c r="AN204" s="165"/>
      <c r="AO204" s="165"/>
      <c r="AP204" s="165"/>
      <c r="AQ204" s="165"/>
      <c r="AR204" s="165"/>
      <c r="AS204" s="165"/>
      <c r="AT204" s="165"/>
      <c r="AU204" s="165"/>
      <c r="AV204" s="165"/>
      <c r="AW204" s="165"/>
      <c r="AX204" s="165"/>
      <c r="AY204" s="165"/>
      <c r="AZ204" s="166"/>
    </row>
    <row r="205" spans="1:52" x14ac:dyDescent="0.35">
      <c r="A205" s="158"/>
      <c r="B205" s="159"/>
      <c r="C205" s="164"/>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c r="AP205" s="165"/>
      <c r="AQ205" s="165"/>
      <c r="AR205" s="165"/>
      <c r="AS205" s="165"/>
      <c r="AT205" s="165"/>
      <c r="AU205" s="165"/>
      <c r="AV205" s="165"/>
      <c r="AW205" s="165"/>
      <c r="AX205" s="165"/>
      <c r="AY205" s="165"/>
      <c r="AZ205" s="166"/>
    </row>
    <row r="206" spans="1:52" x14ac:dyDescent="0.35">
      <c r="A206" s="158"/>
      <c r="B206" s="159"/>
      <c r="C206" s="164"/>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c r="AK206" s="165"/>
      <c r="AL206" s="165"/>
      <c r="AM206" s="165"/>
      <c r="AN206" s="165"/>
      <c r="AO206" s="165"/>
      <c r="AP206" s="165"/>
      <c r="AQ206" s="165"/>
      <c r="AR206" s="165"/>
      <c r="AS206" s="165"/>
      <c r="AT206" s="165"/>
      <c r="AU206" s="165"/>
      <c r="AV206" s="165"/>
      <c r="AW206" s="165"/>
      <c r="AX206" s="165"/>
      <c r="AY206" s="165"/>
      <c r="AZ206" s="166"/>
    </row>
    <row r="207" spans="1:52" x14ac:dyDescent="0.35">
      <c r="A207" s="158"/>
      <c r="B207" s="159"/>
      <c r="C207" s="164"/>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c r="AK207" s="165"/>
      <c r="AL207" s="165"/>
      <c r="AM207" s="165"/>
      <c r="AN207" s="165"/>
      <c r="AO207" s="165"/>
      <c r="AP207" s="165"/>
      <c r="AQ207" s="165"/>
      <c r="AR207" s="165"/>
      <c r="AS207" s="165"/>
      <c r="AT207" s="165"/>
      <c r="AU207" s="165"/>
      <c r="AV207" s="165"/>
      <c r="AW207" s="165"/>
      <c r="AX207" s="165"/>
      <c r="AY207" s="165"/>
      <c r="AZ207" s="166"/>
    </row>
    <row r="208" spans="1:52" x14ac:dyDescent="0.35">
      <c r="A208" s="158"/>
      <c r="B208" s="159"/>
      <c r="C208" s="164"/>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c r="AK208" s="165"/>
      <c r="AL208" s="165"/>
      <c r="AM208" s="165"/>
      <c r="AN208" s="165"/>
      <c r="AO208" s="165"/>
      <c r="AP208" s="165"/>
      <c r="AQ208" s="165"/>
      <c r="AR208" s="165"/>
      <c r="AS208" s="165"/>
      <c r="AT208" s="165"/>
      <c r="AU208" s="165"/>
      <c r="AV208" s="165"/>
      <c r="AW208" s="165"/>
      <c r="AX208" s="165"/>
      <c r="AY208" s="165"/>
      <c r="AZ208" s="166"/>
    </row>
    <row r="209" spans="1:52" x14ac:dyDescent="0.35">
      <c r="A209" s="158"/>
      <c r="B209" s="159"/>
      <c r="C209" s="164"/>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c r="AK209" s="165"/>
      <c r="AL209" s="165"/>
      <c r="AM209" s="165"/>
      <c r="AN209" s="165"/>
      <c r="AO209" s="165"/>
      <c r="AP209" s="165"/>
      <c r="AQ209" s="165"/>
      <c r="AR209" s="165"/>
      <c r="AS209" s="165"/>
      <c r="AT209" s="165"/>
      <c r="AU209" s="165"/>
      <c r="AV209" s="165"/>
      <c r="AW209" s="165"/>
      <c r="AX209" s="165"/>
      <c r="AY209" s="165"/>
      <c r="AZ209" s="166"/>
    </row>
    <row r="210" spans="1:52" x14ac:dyDescent="0.35">
      <c r="A210" s="158"/>
      <c r="B210" s="159"/>
      <c r="C210" s="164"/>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65"/>
      <c r="AL210" s="165"/>
      <c r="AM210" s="165"/>
      <c r="AN210" s="165"/>
      <c r="AO210" s="165"/>
      <c r="AP210" s="165"/>
      <c r="AQ210" s="165"/>
      <c r="AR210" s="165"/>
      <c r="AS210" s="165"/>
      <c r="AT210" s="165"/>
      <c r="AU210" s="165"/>
      <c r="AV210" s="165"/>
      <c r="AW210" s="165"/>
      <c r="AX210" s="165"/>
      <c r="AY210" s="165"/>
      <c r="AZ210" s="166"/>
    </row>
    <row r="211" spans="1:52" x14ac:dyDescent="0.35">
      <c r="A211" s="158"/>
      <c r="B211" s="159"/>
      <c r="C211" s="164"/>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c r="AK211" s="165"/>
      <c r="AL211" s="165"/>
      <c r="AM211" s="165"/>
      <c r="AN211" s="165"/>
      <c r="AO211" s="165"/>
      <c r="AP211" s="165"/>
      <c r="AQ211" s="165"/>
      <c r="AR211" s="165"/>
      <c r="AS211" s="165"/>
      <c r="AT211" s="165"/>
      <c r="AU211" s="165"/>
      <c r="AV211" s="165"/>
      <c r="AW211" s="165"/>
      <c r="AX211" s="165"/>
      <c r="AY211" s="165"/>
      <c r="AZ211" s="166"/>
    </row>
    <row r="212" spans="1:52" x14ac:dyDescent="0.35">
      <c r="A212" s="158"/>
      <c r="B212" s="159"/>
      <c r="C212" s="164"/>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c r="AK212" s="165"/>
      <c r="AL212" s="165"/>
      <c r="AM212" s="165"/>
      <c r="AN212" s="165"/>
      <c r="AO212" s="165"/>
      <c r="AP212" s="165"/>
      <c r="AQ212" s="165"/>
      <c r="AR212" s="165"/>
      <c r="AS212" s="165"/>
      <c r="AT212" s="165"/>
      <c r="AU212" s="165"/>
      <c r="AV212" s="165"/>
      <c r="AW212" s="165"/>
      <c r="AX212" s="165"/>
      <c r="AY212" s="165"/>
      <c r="AZ212" s="166"/>
    </row>
    <row r="213" spans="1:52" x14ac:dyDescent="0.35">
      <c r="A213" s="158"/>
      <c r="B213" s="159"/>
      <c r="C213" s="164"/>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165"/>
      <c r="AO213" s="165"/>
      <c r="AP213" s="165"/>
      <c r="AQ213" s="165"/>
      <c r="AR213" s="165"/>
      <c r="AS213" s="165"/>
      <c r="AT213" s="165"/>
      <c r="AU213" s="165"/>
      <c r="AV213" s="165"/>
      <c r="AW213" s="165"/>
      <c r="AX213" s="165"/>
      <c r="AY213" s="165"/>
      <c r="AZ213" s="166"/>
    </row>
    <row r="214" spans="1:52" x14ac:dyDescent="0.35">
      <c r="A214" s="158"/>
      <c r="B214" s="159"/>
      <c r="C214" s="164"/>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65"/>
      <c r="AL214" s="165"/>
      <c r="AM214" s="165"/>
      <c r="AN214" s="165"/>
      <c r="AO214" s="165"/>
      <c r="AP214" s="165"/>
      <c r="AQ214" s="165"/>
      <c r="AR214" s="165"/>
      <c r="AS214" s="165"/>
      <c r="AT214" s="165"/>
      <c r="AU214" s="165"/>
      <c r="AV214" s="165"/>
      <c r="AW214" s="165"/>
      <c r="AX214" s="165"/>
      <c r="AY214" s="165"/>
      <c r="AZ214" s="166"/>
    </row>
    <row r="215" spans="1:52" x14ac:dyDescent="0.35">
      <c r="A215" s="158"/>
      <c r="B215" s="159"/>
      <c r="C215" s="164"/>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c r="AK215" s="165"/>
      <c r="AL215" s="165"/>
      <c r="AM215" s="165"/>
      <c r="AN215" s="165"/>
      <c r="AO215" s="165"/>
      <c r="AP215" s="165"/>
      <c r="AQ215" s="165"/>
      <c r="AR215" s="165"/>
      <c r="AS215" s="165"/>
      <c r="AT215" s="165"/>
      <c r="AU215" s="165"/>
      <c r="AV215" s="165"/>
      <c r="AW215" s="165"/>
      <c r="AX215" s="165"/>
      <c r="AY215" s="165"/>
      <c r="AZ215" s="166"/>
    </row>
    <row r="216" spans="1:52" x14ac:dyDescent="0.35">
      <c r="A216" s="158"/>
      <c r="B216" s="159"/>
      <c r="C216" s="164"/>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6"/>
    </row>
    <row r="217" spans="1:52" x14ac:dyDescent="0.35">
      <c r="A217" s="158"/>
      <c r="B217" s="159"/>
      <c r="C217" s="164"/>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c r="AK217" s="165"/>
      <c r="AL217" s="165"/>
      <c r="AM217" s="165"/>
      <c r="AN217" s="165"/>
      <c r="AO217" s="165"/>
      <c r="AP217" s="165"/>
      <c r="AQ217" s="165"/>
      <c r="AR217" s="165"/>
      <c r="AS217" s="165"/>
      <c r="AT217" s="165"/>
      <c r="AU217" s="165"/>
      <c r="AV217" s="165"/>
      <c r="AW217" s="165"/>
      <c r="AX217" s="165"/>
      <c r="AY217" s="165"/>
      <c r="AZ217" s="166"/>
    </row>
    <row r="218" spans="1:52" x14ac:dyDescent="0.35">
      <c r="A218" s="158"/>
      <c r="B218" s="159"/>
      <c r="C218" s="164"/>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6"/>
    </row>
    <row r="219" spans="1:52" x14ac:dyDescent="0.35">
      <c r="A219" s="158"/>
      <c r="B219" s="159"/>
      <c r="C219" s="164"/>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c r="AK219" s="165"/>
      <c r="AL219" s="165"/>
      <c r="AM219" s="165"/>
      <c r="AN219" s="165"/>
      <c r="AO219" s="165"/>
      <c r="AP219" s="165"/>
      <c r="AQ219" s="165"/>
      <c r="AR219" s="165"/>
      <c r="AS219" s="165"/>
      <c r="AT219" s="165"/>
      <c r="AU219" s="165"/>
      <c r="AV219" s="165"/>
      <c r="AW219" s="165"/>
      <c r="AX219" s="165"/>
      <c r="AY219" s="165"/>
      <c r="AZ219" s="166"/>
    </row>
    <row r="220" spans="1:52" x14ac:dyDescent="0.35">
      <c r="A220" s="158"/>
      <c r="B220" s="159"/>
      <c r="C220" s="164"/>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c r="AK220" s="165"/>
      <c r="AL220" s="165"/>
      <c r="AM220" s="165"/>
      <c r="AN220" s="165"/>
      <c r="AO220" s="165"/>
      <c r="AP220" s="165"/>
      <c r="AQ220" s="165"/>
      <c r="AR220" s="165"/>
      <c r="AS220" s="165"/>
      <c r="AT220" s="165"/>
      <c r="AU220" s="165"/>
      <c r="AV220" s="165"/>
      <c r="AW220" s="165"/>
      <c r="AX220" s="165"/>
      <c r="AY220" s="165"/>
      <c r="AZ220" s="166"/>
    </row>
    <row r="221" spans="1:52" x14ac:dyDescent="0.35">
      <c r="A221" s="158"/>
      <c r="B221" s="159"/>
      <c r="C221" s="164"/>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c r="AK221" s="165"/>
      <c r="AL221" s="165"/>
      <c r="AM221" s="165"/>
      <c r="AN221" s="165"/>
      <c r="AO221" s="165"/>
      <c r="AP221" s="165"/>
      <c r="AQ221" s="165"/>
      <c r="AR221" s="165"/>
      <c r="AS221" s="165"/>
      <c r="AT221" s="165"/>
      <c r="AU221" s="165"/>
      <c r="AV221" s="165"/>
      <c r="AW221" s="165"/>
      <c r="AX221" s="165"/>
      <c r="AY221" s="165"/>
      <c r="AZ221" s="166"/>
    </row>
    <row r="222" spans="1:52" x14ac:dyDescent="0.35">
      <c r="A222" s="158"/>
      <c r="B222" s="159"/>
      <c r="C222" s="164"/>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65"/>
      <c r="AL222" s="165"/>
      <c r="AM222" s="165"/>
      <c r="AN222" s="165"/>
      <c r="AO222" s="165"/>
      <c r="AP222" s="165"/>
      <c r="AQ222" s="165"/>
      <c r="AR222" s="165"/>
      <c r="AS222" s="165"/>
      <c r="AT222" s="165"/>
      <c r="AU222" s="165"/>
      <c r="AV222" s="165"/>
      <c r="AW222" s="165"/>
      <c r="AX222" s="165"/>
      <c r="AY222" s="165"/>
      <c r="AZ222" s="166"/>
    </row>
    <row r="223" spans="1:52" x14ac:dyDescent="0.35">
      <c r="A223" s="158"/>
      <c r="B223" s="159"/>
      <c r="C223" s="164"/>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c r="AK223" s="165"/>
      <c r="AL223" s="165"/>
      <c r="AM223" s="165"/>
      <c r="AN223" s="165"/>
      <c r="AO223" s="165"/>
      <c r="AP223" s="165"/>
      <c r="AQ223" s="165"/>
      <c r="AR223" s="165"/>
      <c r="AS223" s="165"/>
      <c r="AT223" s="165"/>
      <c r="AU223" s="165"/>
      <c r="AV223" s="165"/>
      <c r="AW223" s="165"/>
      <c r="AX223" s="165"/>
      <c r="AY223" s="165"/>
      <c r="AZ223" s="166"/>
    </row>
    <row r="224" spans="1:52" x14ac:dyDescent="0.35">
      <c r="A224" s="158"/>
      <c r="B224" s="159"/>
      <c r="C224" s="164"/>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c r="AK224" s="165"/>
      <c r="AL224" s="165"/>
      <c r="AM224" s="165"/>
      <c r="AN224" s="165"/>
      <c r="AO224" s="165"/>
      <c r="AP224" s="165"/>
      <c r="AQ224" s="165"/>
      <c r="AR224" s="165"/>
      <c r="AS224" s="165"/>
      <c r="AT224" s="165"/>
      <c r="AU224" s="165"/>
      <c r="AV224" s="165"/>
      <c r="AW224" s="165"/>
      <c r="AX224" s="165"/>
      <c r="AY224" s="165"/>
      <c r="AZ224" s="166"/>
    </row>
    <row r="225" spans="1:52" x14ac:dyDescent="0.35">
      <c r="A225" s="158"/>
      <c r="B225" s="159"/>
      <c r="C225" s="164"/>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c r="AK225" s="165"/>
      <c r="AL225" s="165"/>
      <c r="AM225" s="165"/>
      <c r="AN225" s="165"/>
      <c r="AO225" s="165"/>
      <c r="AP225" s="165"/>
      <c r="AQ225" s="165"/>
      <c r="AR225" s="165"/>
      <c r="AS225" s="165"/>
      <c r="AT225" s="165"/>
      <c r="AU225" s="165"/>
      <c r="AV225" s="165"/>
      <c r="AW225" s="165"/>
      <c r="AX225" s="165"/>
      <c r="AY225" s="165"/>
      <c r="AZ225" s="166"/>
    </row>
    <row r="226" spans="1:52" x14ac:dyDescent="0.35">
      <c r="A226" s="158"/>
      <c r="B226" s="159"/>
      <c r="C226" s="164"/>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c r="AK226" s="165"/>
      <c r="AL226" s="165"/>
      <c r="AM226" s="165"/>
      <c r="AN226" s="165"/>
      <c r="AO226" s="165"/>
      <c r="AP226" s="165"/>
      <c r="AQ226" s="165"/>
      <c r="AR226" s="165"/>
      <c r="AS226" s="165"/>
      <c r="AT226" s="165"/>
      <c r="AU226" s="165"/>
      <c r="AV226" s="165"/>
      <c r="AW226" s="165"/>
      <c r="AX226" s="165"/>
      <c r="AY226" s="165"/>
      <c r="AZ226" s="166"/>
    </row>
    <row r="227" spans="1:52" x14ac:dyDescent="0.35">
      <c r="A227" s="158"/>
      <c r="B227" s="159"/>
      <c r="C227" s="164"/>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c r="AK227" s="165"/>
      <c r="AL227" s="165"/>
      <c r="AM227" s="165"/>
      <c r="AN227" s="165"/>
      <c r="AO227" s="165"/>
      <c r="AP227" s="165"/>
      <c r="AQ227" s="165"/>
      <c r="AR227" s="165"/>
      <c r="AS227" s="165"/>
      <c r="AT227" s="165"/>
      <c r="AU227" s="165"/>
      <c r="AV227" s="165"/>
      <c r="AW227" s="165"/>
      <c r="AX227" s="165"/>
      <c r="AY227" s="165"/>
      <c r="AZ227" s="166"/>
    </row>
    <row r="228" spans="1:52" x14ac:dyDescent="0.35">
      <c r="A228" s="158"/>
      <c r="B228" s="159"/>
      <c r="C228" s="164"/>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c r="AK228" s="165"/>
      <c r="AL228" s="165"/>
      <c r="AM228" s="165"/>
      <c r="AN228" s="165"/>
      <c r="AO228" s="165"/>
      <c r="AP228" s="165"/>
      <c r="AQ228" s="165"/>
      <c r="AR228" s="165"/>
      <c r="AS228" s="165"/>
      <c r="AT228" s="165"/>
      <c r="AU228" s="165"/>
      <c r="AV228" s="165"/>
      <c r="AW228" s="165"/>
      <c r="AX228" s="165"/>
      <c r="AY228" s="165"/>
      <c r="AZ228" s="166"/>
    </row>
    <row r="229" spans="1:52" x14ac:dyDescent="0.35">
      <c r="A229" s="158"/>
      <c r="B229" s="159"/>
      <c r="C229" s="164"/>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65"/>
      <c r="AL229" s="165"/>
      <c r="AM229" s="165"/>
      <c r="AN229" s="165"/>
      <c r="AO229" s="165"/>
      <c r="AP229" s="165"/>
      <c r="AQ229" s="165"/>
      <c r="AR229" s="165"/>
      <c r="AS229" s="165"/>
      <c r="AT229" s="165"/>
      <c r="AU229" s="165"/>
      <c r="AV229" s="165"/>
      <c r="AW229" s="165"/>
      <c r="AX229" s="165"/>
      <c r="AY229" s="165"/>
      <c r="AZ229" s="166"/>
    </row>
    <row r="230" spans="1:52" x14ac:dyDescent="0.35">
      <c r="A230" s="158"/>
      <c r="B230" s="159"/>
      <c r="C230" s="164"/>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65"/>
      <c r="AL230" s="165"/>
      <c r="AM230" s="165"/>
      <c r="AN230" s="165"/>
      <c r="AO230" s="165"/>
      <c r="AP230" s="165"/>
      <c r="AQ230" s="165"/>
      <c r="AR230" s="165"/>
      <c r="AS230" s="165"/>
      <c r="AT230" s="165"/>
      <c r="AU230" s="165"/>
      <c r="AV230" s="165"/>
      <c r="AW230" s="165"/>
      <c r="AX230" s="165"/>
      <c r="AY230" s="165"/>
      <c r="AZ230" s="166"/>
    </row>
    <row r="231" spans="1:52" x14ac:dyDescent="0.35">
      <c r="A231" s="158"/>
      <c r="B231" s="159"/>
      <c r="C231" s="164"/>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5"/>
      <c r="AY231" s="165"/>
      <c r="AZ231" s="166"/>
    </row>
    <row r="232" spans="1:52" x14ac:dyDescent="0.35">
      <c r="A232" s="158"/>
      <c r="B232" s="159"/>
      <c r="C232" s="164"/>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c r="AK232" s="165"/>
      <c r="AL232" s="165"/>
      <c r="AM232" s="165"/>
      <c r="AN232" s="165"/>
      <c r="AO232" s="165"/>
      <c r="AP232" s="165"/>
      <c r="AQ232" s="165"/>
      <c r="AR232" s="165"/>
      <c r="AS232" s="165"/>
      <c r="AT232" s="165"/>
      <c r="AU232" s="165"/>
      <c r="AV232" s="165"/>
      <c r="AW232" s="165"/>
      <c r="AX232" s="165"/>
      <c r="AY232" s="165"/>
      <c r="AZ232" s="166"/>
    </row>
    <row r="233" spans="1:52" x14ac:dyDescent="0.35">
      <c r="A233" s="158"/>
      <c r="B233" s="159"/>
      <c r="C233" s="164"/>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c r="AK233" s="165"/>
      <c r="AL233" s="165"/>
      <c r="AM233" s="165"/>
      <c r="AN233" s="165"/>
      <c r="AO233" s="165"/>
      <c r="AP233" s="165"/>
      <c r="AQ233" s="165"/>
      <c r="AR233" s="165"/>
      <c r="AS233" s="165"/>
      <c r="AT233" s="165"/>
      <c r="AU233" s="165"/>
      <c r="AV233" s="165"/>
      <c r="AW233" s="165"/>
      <c r="AX233" s="165"/>
      <c r="AY233" s="165"/>
      <c r="AZ233" s="166"/>
    </row>
    <row r="234" spans="1:52" x14ac:dyDescent="0.35">
      <c r="A234" s="158"/>
      <c r="B234" s="159"/>
      <c r="C234" s="164"/>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c r="AK234" s="165"/>
      <c r="AL234" s="165"/>
      <c r="AM234" s="165"/>
      <c r="AN234" s="165"/>
      <c r="AO234" s="165"/>
      <c r="AP234" s="165"/>
      <c r="AQ234" s="165"/>
      <c r="AR234" s="165"/>
      <c r="AS234" s="165"/>
      <c r="AT234" s="165"/>
      <c r="AU234" s="165"/>
      <c r="AV234" s="165"/>
      <c r="AW234" s="165"/>
      <c r="AX234" s="165"/>
      <c r="AY234" s="165"/>
      <c r="AZ234" s="166"/>
    </row>
    <row r="235" spans="1:52" x14ac:dyDescent="0.35">
      <c r="A235" s="158"/>
      <c r="B235" s="159"/>
      <c r="C235" s="164"/>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c r="AK235" s="165"/>
      <c r="AL235" s="165"/>
      <c r="AM235" s="165"/>
      <c r="AN235" s="165"/>
      <c r="AO235" s="165"/>
      <c r="AP235" s="165"/>
      <c r="AQ235" s="165"/>
      <c r="AR235" s="165"/>
      <c r="AS235" s="165"/>
      <c r="AT235" s="165"/>
      <c r="AU235" s="165"/>
      <c r="AV235" s="165"/>
      <c r="AW235" s="165"/>
      <c r="AX235" s="165"/>
      <c r="AY235" s="165"/>
      <c r="AZ235" s="166"/>
    </row>
    <row r="236" spans="1:52" x14ac:dyDescent="0.35">
      <c r="A236" s="158"/>
      <c r="B236" s="159"/>
      <c r="C236" s="164"/>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c r="AK236" s="165"/>
      <c r="AL236" s="165"/>
      <c r="AM236" s="165"/>
      <c r="AN236" s="165"/>
      <c r="AO236" s="165"/>
      <c r="AP236" s="165"/>
      <c r="AQ236" s="165"/>
      <c r="AR236" s="165"/>
      <c r="AS236" s="165"/>
      <c r="AT236" s="165"/>
      <c r="AU236" s="165"/>
      <c r="AV236" s="165"/>
      <c r="AW236" s="165"/>
      <c r="AX236" s="165"/>
      <c r="AY236" s="165"/>
      <c r="AZ236" s="166"/>
    </row>
    <row r="237" spans="1:52" x14ac:dyDescent="0.35">
      <c r="A237" s="158"/>
      <c r="B237" s="159"/>
      <c r="C237" s="164"/>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65"/>
      <c r="AL237" s="165"/>
      <c r="AM237" s="165"/>
      <c r="AN237" s="165"/>
      <c r="AO237" s="165"/>
      <c r="AP237" s="165"/>
      <c r="AQ237" s="165"/>
      <c r="AR237" s="165"/>
      <c r="AS237" s="165"/>
      <c r="AT237" s="165"/>
      <c r="AU237" s="165"/>
      <c r="AV237" s="165"/>
      <c r="AW237" s="165"/>
      <c r="AX237" s="165"/>
      <c r="AY237" s="165"/>
      <c r="AZ237" s="166"/>
    </row>
    <row r="238" spans="1:52" x14ac:dyDescent="0.35">
      <c r="A238" s="158"/>
      <c r="B238" s="159"/>
      <c r="C238" s="164"/>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c r="AK238" s="165"/>
      <c r="AL238" s="165"/>
      <c r="AM238" s="165"/>
      <c r="AN238" s="165"/>
      <c r="AO238" s="165"/>
      <c r="AP238" s="165"/>
      <c r="AQ238" s="165"/>
      <c r="AR238" s="165"/>
      <c r="AS238" s="165"/>
      <c r="AT238" s="165"/>
      <c r="AU238" s="165"/>
      <c r="AV238" s="165"/>
      <c r="AW238" s="165"/>
      <c r="AX238" s="165"/>
      <c r="AY238" s="165"/>
      <c r="AZ238" s="166"/>
    </row>
    <row r="239" spans="1:52" x14ac:dyDescent="0.35">
      <c r="A239" s="158"/>
      <c r="B239" s="159"/>
      <c r="C239" s="164"/>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c r="AP239" s="165"/>
      <c r="AQ239" s="165"/>
      <c r="AR239" s="165"/>
      <c r="AS239" s="165"/>
      <c r="AT239" s="165"/>
      <c r="AU239" s="165"/>
      <c r="AV239" s="165"/>
      <c r="AW239" s="165"/>
      <c r="AX239" s="165"/>
      <c r="AY239" s="165"/>
      <c r="AZ239" s="166"/>
    </row>
    <row r="240" spans="1:52" x14ac:dyDescent="0.35">
      <c r="A240" s="158"/>
      <c r="B240" s="159"/>
      <c r="C240" s="164"/>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c r="AK240" s="165"/>
      <c r="AL240" s="165"/>
      <c r="AM240" s="165"/>
      <c r="AN240" s="165"/>
      <c r="AO240" s="165"/>
      <c r="AP240" s="165"/>
      <c r="AQ240" s="165"/>
      <c r="AR240" s="165"/>
      <c r="AS240" s="165"/>
      <c r="AT240" s="165"/>
      <c r="AU240" s="165"/>
      <c r="AV240" s="165"/>
      <c r="AW240" s="165"/>
      <c r="AX240" s="165"/>
      <c r="AY240" s="165"/>
      <c r="AZ240" s="166"/>
    </row>
    <row r="241" spans="1:52" x14ac:dyDescent="0.35">
      <c r="A241" s="158"/>
      <c r="B241" s="159"/>
      <c r="C241" s="164"/>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c r="AK241" s="165"/>
      <c r="AL241" s="165"/>
      <c r="AM241" s="165"/>
      <c r="AN241" s="165"/>
      <c r="AO241" s="165"/>
      <c r="AP241" s="165"/>
      <c r="AQ241" s="165"/>
      <c r="AR241" s="165"/>
      <c r="AS241" s="165"/>
      <c r="AT241" s="165"/>
      <c r="AU241" s="165"/>
      <c r="AV241" s="165"/>
      <c r="AW241" s="165"/>
      <c r="AX241" s="165"/>
      <c r="AY241" s="165"/>
      <c r="AZ241" s="166"/>
    </row>
    <row r="242" spans="1:52" x14ac:dyDescent="0.35">
      <c r="A242" s="158"/>
      <c r="B242" s="159"/>
      <c r="C242" s="164"/>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6"/>
    </row>
    <row r="243" spans="1:52" x14ac:dyDescent="0.35">
      <c r="A243" s="158"/>
      <c r="B243" s="159"/>
      <c r="C243" s="164"/>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c r="AK243" s="165"/>
      <c r="AL243" s="165"/>
      <c r="AM243" s="165"/>
      <c r="AN243" s="165"/>
      <c r="AO243" s="165"/>
      <c r="AP243" s="165"/>
      <c r="AQ243" s="165"/>
      <c r="AR243" s="165"/>
      <c r="AS243" s="165"/>
      <c r="AT243" s="165"/>
      <c r="AU243" s="165"/>
      <c r="AV243" s="165"/>
      <c r="AW243" s="165"/>
      <c r="AX243" s="165"/>
      <c r="AY243" s="165"/>
      <c r="AZ243" s="166"/>
    </row>
    <row r="244" spans="1:52" x14ac:dyDescent="0.35">
      <c r="A244" s="158"/>
      <c r="B244" s="159"/>
      <c r="C244" s="164"/>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6"/>
    </row>
    <row r="245" spans="1:52" x14ac:dyDescent="0.35">
      <c r="A245" s="158"/>
      <c r="B245" s="159"/>
      <c r="C245" s="164"/>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c r="AK245" s="165"/>
      <c r="AL245" s="165"/>
      <c r="AM245" s="165"/>
      <c r="AN245" s="165"/>
      <c r="AO245" s="165"/>
      <c r="AP245" s="165"/>
      <c r="AQ245" s="165"/>
      <c r="AR245" s="165"/>
      <c r="AS245" s="165"/>
      <c r="AT245" s="165"/>
      <c r="AU245" s="165"/>
      <c r="AV245" s="165"/>
      <c r="AW245" s="165"/>
      <c r="AX245" s="165"/>
      <c r="AY245" s="165"/>
      <c r="AZ245" s="166"/>
    </row>
    <row r="246" spans="1:52" x14ac:dyDescent="0.35">
      <c r="A246" s="158"/>
      <c r="B246" s="159"/>
      <c r="C246" s="164"/>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c r="AK246" s="165"/>
      <c r="AL246" s="165"/>
      <c r="AM246" s="165"/>
      <c r="AN246" s="165"/>
      <c r="AO246" s="165"/>
      <c r="AP246" s="165"/>
      <c r="AQ246" s="165"/>
      <c r="AR246" s="165"/>
      <c r="AS246" s="165"/>
      <c r="AT246" s="165"/>
      <c r="AU246" s="165"/>
      <c r="AV246" s="165"/>
      <c r="AW246" s="165"/>
      <c r="AX246" s="165"/>
      <c r="AY246" s="165"/>
      <c r="AZ246" s="166"/>
    </row>
    <row r="247" spans="1:52" x14ac:dyDescent="0.35">
      <c r="A247" s="158"/>
      <c r="B247" s="159"/>
      <c r="C247" s="164"/>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6"/>
    </row>
    <row r="248" spans="1:52" x14ac:dyDescent="0.35">
      <c r="A248" s="158"/>
      <c r="B248" s="159"/>
      <c r="C248" s="164"/>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c r="AK248" s="165"/>
      <c r="AL248" s="165"/>
      <c r="AM248" s="165"/>
      <c r="AN248" s="165"/>
      <c r="AO248" s="165"/>
      <c r="AP248" s="165"/>
      <c r="AQ248" s="165"/>
      <c r="AR248" s="165"/>
      <c r="AS248" s="165"/>
      <c r="AT248" s="165"/>
      <c r="AU248" s="165"/>
      <c r="AV248" s="165"/>
      <c r="AW248" s="165"/>
      <c r="AX248" s="165"/>
      <c r="AY248" s="165"/>
      <c r="AZ248" s="166"/>
    </row>
    <row r="249" spans="1:52" x14ac:dyDescent="0.35">
      <c r="A249" s="158"/>
      <c r="B249" s="159"/>
      <c r="C249" s="164"/>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6"/>
    </row>
    <row r="250" spans="1:52" x14ac:dyDescent="0.35">
      <c r="A250" s="158"/>
      <c r="B250" s="159"/>
      <c r="C250" s="164"/>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6"/>
    </row>
    <row r="251" spans="1:52" x14ac:dyDescent="0.35">
      <c r="A251" s="158"/>
      <c r="B251" s="159"/>
      <c r="C251" s="164"/>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c r="AK251" s="165"/>
      <c r="AL251" s="165"/>
      <c r="AM251" s="165"/>
      <c r="AN251" s="165"/>
      <c r="AO251" s="165"/>
      <c r="AP251" s="165"/>
      <c r="AQ251" s="165"/>
      <c r="AR251" s="165"/>
      <c r="AS251" s="165"/>
      <c r="AT251" s="165"/>
      <c r="AU251" s="165"/>
      <c r="AV251" s="165"/>
      <c r="AW251" s="165"/>
      <c r="AX251" s="165"/>
      <c r="AY251" s="165"/>
      <c r="AZ251" s="166"/>
    </row>
    <row r="252" spans="1:52" x14ac:dyDescent="0.35">
      <c r="A252" s="158"/>
      <c r="B252" s="159"/>
      <c r="C252" s="164"/>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c r="AK252" s="165"/>
      <c r="AL252" s="165"/>
      <c r="AM252" s="165"/>
      <c r="AN252" s="165"/>
      <c r="AO252" s="165"/>
      <c r="AP252" s="165"/>
      <c r="AQ252" s="165"/>
      <c r="AR252" s="165"/>
      <c r="AS252" s="165"/>
      <c r="AT252" s="165"/>
      <c r="AU252" s="165"/>
      <c r="AV252" s="165"/>
      <c r="AW252" s="165"/>
      <c r="AX252" s="165"/>
      <c r="AY252" s="165"/>
      <c r="AZ252" s="166"/>
    </row>
    <row r="253" spans="1:52" x14ac:dyDescent="0.35">
      <c r="A253" s="158"/>
      <c r="B253" s="159"/>
      <c r="C253" s="164"/>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65"/>
      <c r="AL253" s="165"/>
      <c r="AM253" s="165"/>
      <c r="AN253" s="165"/>
      <c r="AO253" s="165"/>
      <c r="AP253" s="165"/>
      <c r="AQ253" s="165"/>
      <c r="AR253" s="165"/>
      <c r="AS253" s="165"/>
      <c r="AT253" s="165"/>
      <c r="AU253" s="165"/>
      <c r="AV253" s="165"/>
      <c r="AW253" s="165"/>
      <c r="AX253" s="165"/>
      <c r="AY253" s="165"/>
      <c r="AZ253" s="166"/>
    </row>
    <row r="254" spans="1:52" x14ac:dyDescent="0.35">
      <c r="A254" s="158"/>
      <c r="B254" s="159"/>
      <c r="C254" s="164"/>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c r="AK254" s="165"/>
      <c r="AL254" s="165"/>
      <c r="AM254" s="165"/>
      <c r="AN254" s="165"/>
      <c r="AO254" s="165"/>
      <c r="AP254" s="165"/>
      <c r="AQ254" s="165"/>
      <c r="AR254" s="165"/>
      <c r="AS254" s="165"/>
      <c r="AT254" s="165"/>
      <c r="AU254" s="165"/>
      <c r="AV254" s="165"/>
      <c r="AW254" s="165"/>
      <c r="AX254" s="165"/>
      <c r="AY254" s="165"/>
      <c r="AZ254" s="166"/>
    </row>
    <row r="255" spans="1:52" x14ac:dyDescent="0.35">
      <c r="A255" s="158"/>
      <c r="B255" s="159"/>
      <c r="C255" s="164"/>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c r="AK255" s="165"/>
      <c r="AL255" s="165"/>
      <c r="AM255" s="165"/>
      <c r="AN255" s="165"/>
      <c r="AO255" s="165"/>
      <c r="AP255" s="165"/>
      <c r="AQ255" s="165"/>
      <c r="AR255" s="165"/>
      <c r="AS255" s="165"/>
      <c r="AT255" s="165"/>
      <c r="AU255" s="165"/>
      <c r="AV255" s="165"/>
      <c r="AW255" s="165"/>
      <c r="AX255" s="165"/>
      <c r="AY255" s="165"/>
      <c r="AZ255" s="166"/>
    </row>
    <row r="256" spans="1:52" x14ac:dyDescent="0.35">
      <c r="A256" s="158"/>
      <c r="B256" s="159"/>
      <c r="C256" s="164"/>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c r="AK256" s="165"/>
      <c r="AL256" s="165"/>
      <c r="AM256" s="165"/>
      <c r="AN256" s="165"/>
      <c r="AO256" s="165"/>
      <c r="AP256" s="165"/>
      <c r="AQ256" s="165"/>
      <c r="AR256" s="165"/>
      <c r="AS256" s="165"/>
      <c r="AT256" s="165"/>
      <c r="AU256" s="165"/>
      <c r="AV256" s="165"/>
      <c r="AW256" s="165"/>
      <c r="AX256" s="165"/>
      <c r="AY256" s="165"/>
      <c r="AZ256" s="166"/>
    </row>
    <row r="257" spans="1:52" x14ac:dyDescent="0.35">
      <c r="A257" s="158"/>
      <c r="B257" s="159"/>
      <c r="C257" s="164"/>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c r="AK257" s="165"/>
      <c r="AL257" s="165"/>
      <c r="AM257" s="165"/>
      <c r="AN257" s="165"/>
      <c r="AO257" s="165"/>
      <c r="AP257" s="165"/>
      <c r="AQ257" s="165"/>
      <c r="AR257" s="165"/>
      <c r="AS257" s="165"/>
      <c r="AT257" s="165"/>
      <c r="AU257" s="165"/>
      <c r="AV257" s="165"/>
      <c r="AW257" s="165"/>
      <c r="AX257" s="165"/>
      <c r="AY257" s="165"/>
      <c r="AZ257" s="166"/>
    </row>
    <row r="258" spans="1:52" x14ac:dyDescent="0.35">
      <c r="A258" s="158"/>
      <c r="B258" s="159"/>
      <c r="C258" s="164"/>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6"/>
    </row>
    <row r="259" spans="1:52" x14ac:dyDescent="0.35">
      <c r="A259" s="158"/>
      <c r="B259" s="159"/>
      <c r="C259" s="164"/>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c r="AL259" s="165"/>
      <c r="AM259" s="165"/>
      <c r="AN259" s="165"/>
      <c r="AO259" s="165"/>
      <c r="AP259" s="165"/>
      <c r="AQ259" s="165"/>
      <c r="AR259" s="165"/>
      <c r="AS259" s="165"/>
      <c r="AT259" s="165"/>
      <c r="AU259" s="165"/>
      <c r="AV259" s="165"/>
      <c r="AW259" s="165"/>
      <c r="AX259" s="165"/>
      <c r="AY259" s="165"/>
      <c r="AZ259" s="166"/>
    </row>
    <row r="260" spans="1:52" x14ac:dyDescent="0.35">
      <c r="A260" s="158"/>
      <c r="B260" s="159"/>
      <c r="C260" s="164"/>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65"/>
      <c r="AL260" s="165"/>
      <c r="AM260" s="165"/>
      <c r="AN260" s="165"/>
      <c r="AO260" s="165"/>
      <c r="AP260" s="165"/>
      <c r="AQ260" s="165"/>
      <c r="AR260" s="165"/>
      <c r="AS260" s="165"/>
      <c r="AT260" s="165"/>
      <c r="AU260" s="165"/>
      <c r="AV260" s="165"/>
      <c r="AW260" s="165"/>
      <c r="AX260" s="165"/>
      <c r="AY260" s="165"/>
      <c r="AZ260" s="166"/>
    </row>
    <row r="261" spans="1:52" x14ac:dyDescent="0.35">
      <c r="A261" s="158"/>
      <c r="B261" s="159"/>
      <c r="C261" s="164"/>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65"/>
      <c r="AL261" s="165"/>
      <c r="AM261" s="165"/>
      <c r="AN261" s="165"/>
      <c r="AO261" s="165"/>
      <c r="AP261" s="165"/>
      <c r="AQ261" s="165"/>
      <c r="AR261" s="165"/>
      <c r="AS261" s="165"/>
      <c r="AT261" s="165"/>
      <c r="AU261" s="165"/>
      <c r="AV261" s="165"/>
      <c r="AW261" s="165"/>
      <c r="AX261" s="165"/>
      <c r="AY261" s="165"/>
      <c r="AZ261" s="166"/>
    </row>
    <row r="262" spans="1:52" x14ac:dyDescent="0.35">
      <c r="A262" s="158"/>
      <c r="B262" s="159"/>
      <c r="C262" s="164"/>
      <c r="D262" s="165"/>
      <c r="E262" s="165"/>
      <c r="F262" s="165"/>
      <c r="G262" s="165"/>
      <c r="H262" s="165"/>
      <c r="I262" s="165"/>
      <c r="J262" s="165"/>
      <c r="K262" s="165"/>
      <c r="L262" s="165"/>
      <c r="M262" s="165"/>
      <c r="N262" s="165"/>
      <c r="O262" s="165"/>
      <c r="P262" s="165"/>
      <c r="Q262" s="165"/>
      <c r="R262" s="165"/>
      <c r="S262" s="165"/>
      <c r="T262" s="165"/>
      <c r="U262" s="165"/>
      <c r="V262" s="165"/>
      <c r="W262" s="165"/>
      <c r="X262" s="165"/>
      <c r="Y262" s="165"/>
      <c r="Z262" s="165"/>
      <c r="AA262" s="165"/>
      <c r="AB262" s="165"/>
      <c r="AC262" s="165"/>
      <c r="AD262" s="165"/>
      <c r="AE262" s="165"/>
      <c r="AF262" s="165"/>
      <c r="AG262" s="165"/>
      <c r="AH262" s="165"/>
      <c r="AI262" s="165"/>
      <c r="AJ262" s="165"/>
      <c r="AK262" s="165"/>
      <c r="AL262" s="165"/>
      <c r="AM262" s="165"/>
      <c r="AN262" s="165"/>
      <c r="AO262" s="165"/>
      <c r="AP262" s="165"/>
      <c r="AQ262" s="165"/>
      <c r="AR262" s="165"/>
      <c r="AS262" s="165"/>
      <c r="AT262" s="165"/>
      <c r="AU262" s="165"/>
      <c r="AV262" s="165"/>
      <c r="AW262" s="165"/>
      <c r="AX262" s="165"/>
      <c r="AY262" s="165"/>
      <c r="AZ262" s="166"/>
    </row>
    <row r="263" spans="1:52" x14ac:dyDescent="0.35">
      <c r="A263" s="158"/>
      <c r="B263" s="159"/>
      <c r="C263" s="164"/>
      <c r="D263" s="165"/>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165"/>
      <c r="AS263" s="165"/>
      <c r="AT263" s="165"/>
      <c r="AU263" s="165"/>
      <c r="AV263" s="165"/>
      <c r="AW263" s="165"/>
      <c r="AX263" s="165"/>
      <c r="AY263" s="165"/>
      <c r="AZ263" s="166"/>
    </row>
    <row r="264" spans="1:52" x14ac:dyDescent="0.35">
      <c r="A264" s="158"/>
      <c r="B264" s="159"/>
      <c r="C264" s="164"/>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65"/>
      <c r="AL264" s="165"/>
      <c r="AM264" s="165"/>
      <c r="AN264" s="165"/>
      <c r="AO264" s="165"/>
      <c r="AP264" s="165"/>
      <c r="AQ264" s="165"/>
      <c r="AR264" s="165"/>
      <c r="AS264" s="165"/>
      <c r="AT264" s="165"/>
      <c r="AU264" s="165"/>
      <c r="AV264" s="165"/>
      <c r="AW264" s="165"/>
      <c r="AX264" s="165"/>
      <c r="AY264" s="165"/>
      <c r="AZ264" s="166"/>
    </row>
    <row r="265" spans="1:52" x14ac:dyDescent="0.35">
      <c r="A265" s="158"/>
      <c r="B265" s="159"/>
      <c r="C265" s="164"/>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165"/>
      <c r="AS265" s="165"/>
      <c r="AT265" s="165"/>
      <c r="AU265" s="165"/>
      <c r="AV265" s="165"/>
      <c r="AW265" s="165"/>
      <c r="AX265" s="165"/>
      <c r="AY265" s="165"/>
      <c r="AZ265" s="166"/>
    </row>
    <row r="266" spans="1:52" x14ac:dyDescent="0.35">
      <c r="A266" s="158"/>
      <c r="B266" s="159"/>
      <c r="C266" s="164"/>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5"/>
      <c r="AP266" s="165"/>
      <c r="AQ266" s="165"/>
      <c r="AR266" s="165"/>
      <c r="AS266" s="165"/>
      <c r="AT266" s="165"/>
      <c r="AU266" s="165"/>
      <c r="AV266" s="165"/>
      <c r="AW266" s="165"/>
      <c r="AX266" s="165"/>
      <c r="AY266" s="165"/>
      <c r="AZ266" s="166"/>
    </row>
    <row r="267" spans="1:52" x14ac:dyDescent="0.35">
      <c r="A267" s="158"/>
      <c r="B267" s="159"/>
      <c r="C267" s="164"/>
      <c r="D267" s="165"/>
      <c r="E267" s="165"/>
      <c r="F267" s="165"/>
      <c r="G267" s="165"/>
      <c r="H267" s="165"/>
      <c r="I267" s="165"/>
      <c r="J267" s="165"/>
      <c r="K267" s="165"/>
      <c r="L267" s="165"/>
      <c r="M267" s="165"/>
      <c r="N267" s="165"/>
      <c r="O267" s="165"/>
      <c r="P267" s="165"/>
      <c r="Q267" s="165"/>
      <c r="R267" s="165"/>
      <c r="S267" s="165"/>
      <c r="T267" s="165"/>
      <c r="U267" s="165"/>
      <c r="V267" s="165"/>
      <c r="W267" s="165"/>
      <c r="X267" s="165"/>
      <c r="Y267" s="165"/>
      <c r="Z267" s="165"/>
      <c r="AA267" s="165"/>
      <c r="AB267" s="165"/>
      <c r="AC267" s="165"/>
      <c r="AD267" s="165"/>
      <c r="AE267" s="165"/>
      <c r="AF267" s="165"/>
      <c r="AG267" s="165"/>
      <c r="AH267" s="165"/>
      <c r="AI267" s="165"/>
      <c r="AJ267" s="165"/>
      <c r="AK267" s="165"/>
      <c r="AL267" s="165"/>
      <c r="AM267" s="165"/>
      <c r="AN267" s="165"/>
      <c r="AO267" s="165"/>
      <c r="AP267" s="165"/>
      <c r="AQ267" s="165"/>
      <c r="AR267" s="165"/>
      <c r="AS267" s="165"/>
      <c r="AT267" s="165"/>
      <c r="AU267" s="165"/>
      <c r="AV267" s="165"/>
      <c r="AW267" s="165"/>
      <c r="AX267" s="165"/>
      <c r="AY267" s="165"/>
      <c r="AZ267" s="166"/>
    </row>
    <row r="268" spans="1:52" x14ac:dyDescent="0.35">
      <c r="A268" s="158"/>
      <c r="B268" s="159"/>
      <c r="C268" s="164"/>
      <c r="D268" s="165"/>
      <c r="E268" s="165"/>
      <c r="F268" s="165"/>
      <c r="G268" s="165"/>
      <c r="H268" s="165"/>
      <c r="I268" s="165"/>
      <c r="J268" s="165"/>
      <c r="K268" s="165"/>
      <c r="L268" s="165"/>
      <c r="M268" s="165"/>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c r="AU268" s="165"/>
      <c r="AV268" s="165"/>
      <c r="AW268" s="165"/>
      <c r="AX268" s="165"/>
      <c r="AY268" s="165"/>
      <c r="AZ268" s="166"/>
    </row>
    <row r="269" spans="1:52" x14ac:dyDescent="0.35">
      <c r="A269" s="158"/>
      <c r="B269" s="159"/>
      <c r="C269" s="164"/>
      <c r="D269" s="165"/>
      <c r="E269" s="165"/>
      <c r="F269" s="165"/>
      <c r="G269" s="165"/>
      <c r="H269" s="165"/>
      <c r="I269" s="165"/>
      <c r="J269" s="165"/>
      <c r="K269" s="165"/>
      <c r="L269" s="165"/>
      <c r="M269" s="165"/>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65"/>
      <c r="AL269" s="165"/>
      <c r="AM269" s="165"/>
      <c r="AN269" s="165"/>
      <c r="AO269" s="165"/>
      <c r="AP269" s="165"/>
      <c r="AQ269" s="165"/>
      <c r="AR269" s="165"/>
      <c r="AS269" s="165"/>
      <c r="AT269" s="165"/>
      <c r="AU269" s="165"/>
      <c r="AV269" s="165"/>
      <c r="AW269" s="165"/>
      <c r="AX269" s="165"/>
      <c r="AY269" s="165"/>
      <c r="AZ269" s="166"/>
    </row>
    <row r="270" spans="1:52" x14ac:dyDescent="0.35">
      <c r="A270" s="158"/>
      <c r="B270" s="159"/>
      <c r="C270" s="164"/>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5"/>
      <c r="AE270" s="165"/>
      <c r="AF270" s="165"/>
      <c r="AG270" s="165"/>
      <c r="AH270" s="165"/>
      <c r="AI270" s="165"/>
      <c r="AJ270" s="165"/>
      <c r="AK270" s="165"/>
      <c r="AL270" s="165"/>
      <c r="AM270" s="165"/>
      <c r="AN270" s="165"/>
      <c r="AO270" s="165"/>
      <c r="AP270" s="165"/>
      <c r="AQ270" s="165"/>
      <c r="AR270" s="165"/>
      <c r="AS270" s="165"/>
      <c r="AT270" s="165"/>
      <c r="AU270" s="165"/>
      <c r="AV270" s="165"/>
      <c r="AW270" s="165"/>
      <c r="AX270" s="165"/>
      <c r="AY270" s="165"/>
      <c r="AZ270" s="166"/>
    </row>
    <row r="271" spans="1:52" x14ac:dyDescent="0.35">
      <c r="A271" s="158"/>
      <c r="B271" s="159"/>
      <c r="C271" s="164"/>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E271" s="165"/>
      <c r="AF271" s="165"/>
      <c r="AG271" s="165"/>
      <c r="AH271" s="165"/>
      <c r="AI271" s="165"/>
      <c r="AJ271" s="165"/>
      <c r="AK271" s="165"/>
      <c r="AL271" s="165"/>
      <c r="AM271" s="165"/>
      <c r="AN271" s="165"/>
      <c r="AO271" s="165"/>
      <c r="AP271" s="165"/>
      <c r="AQ271" s="165"/>
      <c r="AR271" s="165"/>
      <c r="AS271" s="165"/>
      <c r="AT271" s="165"/>
      <c r="AU271" s="165"/>
      <c r="AV271" s="165"/>
      <c r="AW271" s="165"/>
      <c r="AX271" s="165"/>
      <c r="AY271" s="165"/>
      <c r="AZ271" s="166"/>
    </row>
    <row r="272" spans="1:52" x14ac:dyDescent="0.35">
      <c r="A272" s="158"/>
      <c r="B272" s="159"/>
      <c r="C272" s="164"/>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E272" s="165"/>
      <c r="AF272" s="165"/>
      <c r="AG272" s="165"/>
      <c r="AH272" s="165"/>
      <c r="AI272" s="165"/>
      <c r="AJ272" s="165"/>
      <c r="AK272" s="165"/>
      <c r="AL272" s="165"/>
      <c r="AM272" s="165"/>
      <c r="AN272" s="165"/>
      <c r="AO272" s="165"/>
      <c r="AP272" s="165"/>
      <c r="AQ272" s="165"/>
      <c r="AR272" s="165"/>
      <c r="AS272" s="165"/>
      <c r="AT272" s="165"/>
      <c r="AU272" s="165"/>
      <c r="AV272" s="165"/>
      <c r="AW272" s="165"/>
      <c r="AX272" s="165"/>
      <c r="AY272" s="165"/>
      <c r="AZ272" s="166"/>
    </row>
    <row r="273" spans="1:52" x14ac:dyDescent="0.35">
      <c r="A273" s="158"/>
      <c r="B273" s="159"/>
      <c r="C273" s="164"/>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E273" s="165"/>
      <c r="AF273" s="165"/>
      <c r="AG273" s="165"/>
      <c r="AH273" s="165"/>
      <c r="AI273" s="165"/>
      <c r="AJ273" s="165"/>
      <c r="AK273" s="165"/>
      <c r="AL273" s="165"/>
      <c r="AM273" s="165"/>
      <c r="AN273" s="165"/>
      <c r="AO273" s="165"/>
      <c r="AP273" s="165"/>
      <c r="AQ273" s="165"/>
      <c r="AR273" s="165"/>
      <c r="AS273" s="165"/>
      <c r="AT273" s="165"/>
      <c r="AU273" s="165"/>
      <c r="AV273" s="165"/>
      <c r="AW273" s="165"/>
      <c r="AX273" s="165"/>
      <c r="AY273" s="165"/>
      <c r="AZ273" s="166"/>
    </row>
    <row r="274" spans="1:52" x14ac:dyDescent="0.35">
      <c r="A274" s="158"/>
      <c r="B274" s="159"/>
      <c r="C274" s="164"/>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E274" s="165"/>
      <c r="AF274" s="165"/>
      <c r="AG274" s="165"/>
      <c r="AH274" s="165"/>
      <c r="AI274" s="165"/>
      <c r="AJ274" s="165"/>
      <c r="AK274" s="165"/>
      <c r="AL274" s="165"/>
      <c r="AM274" s="165"/>
      <c r="AN274" s="165"/>
      <c r="AO274" s="165"/>
      <c r="AP274" s="165"/>
      <c r="AQ274" s="165"/>
      <c r="AR274" s="165"/>
      <c r="AS274" s="165"/>
      <c r="AT274" s="165"/>
      <c r="AU274" s="165"/>
      <c r="AV274" s="165"/>
      <c r="AW274" s="165"/>
      <c r="AX274" s="165"/>
      <c r="AY274" s="165"/>
      <c r="AZ274" s="166"/>
    </row>
    <row r="275" spans="1:52" x14ac:dyDescent="0.35">
      <c r="A275" s="158"/>
      <c r="B275" s="159"/>
      <c r="C275" s="164"/>
      <c r="D275" s="165"/>
      <c r="E275" s="165"/>
      <c r="F275" s="165"/>
      <c r="G275" s="165"/>
      <c r="H275" s="165"/>
      <c r="I275" s="165"/>
      <c r="J275" s="165"/>
      <c r="K275" s="165"/>
      <c r="L275" s="165"/>
      <c r="M275" s="165"/>
      <c r="N275" s="165"/>
      <c r="O275" s="165"/>
      <c r="P275" s="165"/>
      <c r="Q275" s="165"/>
      <c r="R275" s="165"/>
      <c r="S275" s="165"/>
      <c r="T275" s="165"/>
      <c r="U275" s="165"/>
      <c r="V275" s="165"/>
      <c r="W275" s="165"/>
      <c r="X275" s="165"/>
      <c r="Y275" s="165"/>
      <c r="Z275" s="165"/>
      <c r="AA275" s="165"/>
      <c r="AB275" s="165"/>
      <c r="AC275" s="165"/>
      <c r="AD275" s="165"/>
      <c r="AE275" s="165"/>
      <c r="AF275" s="165"/>
      <c r="AG275" s="165"/>
      <c r="AH275" s="165"/>
      <c r="AI275" s="165"/>
      <c r="AJ275" s="165"/>
      <c r="AK275" s="165"/>
      <c r="AL275" s="165"/>
      <c r="AM275" s="165"/>
      <c r="AN275" s="165"/>
      <c r="AO275" s="165"/>
      <c r="AP275" s="165"/>
      <c r="AQ275" s="165"/>
      <c r="AR275" s="165"/>
      <c r="AS275" s="165"/>
      <c r="AT275" s="165"/>
      <c r="AU275" s="165"/>
      <c r="AV275" s="165"/>
      <c r="AW275" s="165"/>
      <c r="AX275" s="165"/>
      <c r="AY275" s="165"/>
      <c r="AZ275" s="166"/>
    </row>
    <row r="276" spans="1:52" x14ac:dyDescent="0.35">
      <c r="A276" s="158"/>
      <c r="B276" s="159"/>
      <c r="C276" s="164"/>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c r="AO276" s="165"/>
      <c r="AP276" s="165"/>
      <c r="AQ276" s="165"/>
      <c r="AR276" s="165"/>
      <c r="AS276" s="165"/>
      <c r="AT276" s="165"/>
      <c r="AU276" s="165"/>
      <c r="AV276" s="165"/>
      <c r="AW276" s="165"/>
      <c r="AX276" s="165"/>
      <c r="AY276" s="165"/>
      <c r="AZ276" s="166"/>
    </row>
    <row r="277" spans="1:52" x14ac:dyDescent="0.35">
      <c r="A277" s="158"/>
      <c r="B277" s="159"/>
      <c r="C277" s="164"/>
      <c r="D277" s="165"/>
      <c r="E277" s="165"/>
      <c r="F277" s="165"/>
      <c r="G277" s="165"/>
      <c r="H277" s="165"/>
      <c r="I277" s="165"/>
      <c r="J277" s="165"/>
      <c r="K277" s="165"/>
      <c r="L277" s="165"/>
      <c r="M277" s="165"/>
      <c r="N277" s="165"/>
      <c r="O277" s="165"/>
      <c r="P277" s="165"/>
      <c r="Q277" s="165"/>
      <c r="R277" s="165"/>
      <c r="S277" s="165"/>
      <c r="T277" s="165"/>
      <c r="U277" s="165"/>
      <c r="V277" s="165"/>
      <c r="W277" s="165"/>
      <c r="X277" s="165"/>
      <c r="Y277" s="165"/>
      <c r="Z277" s="165"/>
      <c r="AA277" s="165"/>
      <c r="AB277" s="165"/>
      <c r="AC277" s="165"/>
      <c r="AD277" s="165"/>
      <c r="AE277" s="165"/>
      <c r="AF277" s="165"/>
      <c r="AG277" s="165"/>
      <c r="AH277" s="165"/>
      <c r="AI277" s="165"/>
      <c r="AJ277" s="165"/>
      <c r="AK277" s="165"/>
      <c r="AL277" s="165"/>
      <c r="AM277" s="165"/>
      <c r="AN277" s="165"/>
      <c r="AO277" s="165"/>
      <c r="AP277" s="165"/>
      <c r="AQ277" s="165"/>
      <c r="AR277" s="165"/>
      <c r="AS277" s="165"/>
      <c r="AT277" s="165"/>
      <c r="AU277" s="165"/>
      <c r="AV277" s="165"/>
      <c r="AW277" s="165"/>
      <c r="AX277" s="165"/>
      <c r="AY277" s="165"/>
      <c r="AZ277" s="166"/>
    </row>
    <row r="278" spans="1:52" x14ac:dyDescent="0.35">
      <c r="A278" s="158"/>
      <c r="B278" s="159"/>
      <c r="C278" s="164"/>
      <c r="D278" s="165"/>
      <c r="E278" s="165"/>
      <c r="F278" s="165"/>
      <c r="G278" s="165"/>
      <c r="H278" s="165"/>
      <c r="I278" s="165"/>
      <c r="J278" s="165"/>
      <c r="K278" s="165"/>
      <c r="L278" s="165"/>
      <c r="M278" s="165"/>
      <c r="N278" s="165"/>
      <c r="O278" s="165"/>
      <c r="P278" s="165"/>
      <c r="Q278" s="165"/>
      <c r="R278" s="165"/>
      <c r="S278" s="165"/>
      <c r="T278" s="165"/>
      <c r="U278" s="165"/>
      <c r="V278" s="165"/>
      <c r="W278" s="165"/>
      <c r="X278" s="165"/>
      <c r="Y278" s="165"/>
      <c r="Z278" s="165"/>
      <c r="AA278" s="165"/>
      <c r="AB278" s="165"/>
      <c r="AC278" s="165"/>
      <c r="AD278" s="165"/>
      <c r="AE278" s="165"/>
      <c r="AF278" s="165"/>
      <c r="AG278" s="165"/>
      <c r="AH278" s="165"/>
      <c r="AI278" s="165"/>
      <c r="AJ278" s="165"/>
      <c r="AK278" s="165"/>
      <c r="AL278" s="165"/>
      <c r="AM278" s="165"/>
      <c r="AN278" s="165"/>
      <c r="AO278" s="165"/>
      <c r="AP278" s="165"/>
      <c r="AQ278" s="165"/>
      <c r="AR278" s="165"/>
      <c r="AS278" s="165"/>
      <c r="AT278" s="165"/>
      <c r="AU278" s="165"/>
      <c r="AV278" s="165"/>
      <c r="AW278" s="165"/>
      <c r="AX278" s="165"/>
      <c r="AY278" s="165"/>
      <c r="AZ278" s="166"/>
    </row>
    <row r="279" spans="1:52" x14ac:dyDescent="0.35">
      <c r="A279" s="158"/>
      <c r="B279" s="159"/>
      <c r="C279" s="164"/>
      <c r="D279" s="165"/>
      <c r="E279" s="165"/>
      <c r="F279" s="165"/>
      <c r="G279" s="165"/>
      <c r="H279" s="165"/>
      <c r="I279" s="165"/>
      <c r="J279" s="165"/>
      <c r="K279" s="165"/>
      <c r="L279" s="165"/>
      <c r="M279" s="165"/>
      <c r="N279" s="165"/>
      <c r="O279" s="165"/>
      <c r="P279" s="165"/>
      <c r="Q279" s="165"/>
      <c r="R279" s="165"/>
      <c r="S279" s="165"/>
      <c r="T279" s="165"/>
      <c r="U279" s="165"/>
      <c r="V279" s="165"/>
      <c r="W279" s="165"/>
      <c r="X279" s="165"/>
      <c r="Y279" s="165"/>
      <c r="Z279" s="165"/>
      <c r="AA279" s="165"/>
      <c r="AB279" s="165"/>
      <c r="AC279" s="165"/>
      <c r="AD279" s="165"/>
      <c r="AE279" s="165"/>
      <c r="AF279" s="165"/>
      <c r="AG279" s="165"/>
      <c r="AH279" s="165"/>
      <c r="AI279" s="165"/>
      <c r="AJ279" s="165"/>
      <c r="AK279" s="165"/>
      <c r="AL279" s="165"/>
      <c r="AM279" s="165"/>
      <c r="AN279" s="165"/>
      <c r="AO279" s="165"/>
      <c r="AP279" s="165"/>
      <c r="AQ279" s="165"/>
      <c r="AR279" s="165"/>
      <c r="AS279" s="165"/>
      <c r="AT279" s="165"/>
      <c r="AU279" s="165"/>
      <c r="AV279" s="165"/>
      <c r="AW279" s="165"/>
      <c r="AX279" s="165"/>
      <c r="AY279" s="165"/>
      <c r="AZ279" s="166"/>
    </row>
    <row r="280" spans="1:52" x14ac:dyDescent="0.35">
      <c r="A280" s="158"/>
      <c r="B280" s="159"/>
      <c r="C280" s="164"/>
      <c r="D280" s="165"/>
      <c r="E280" s="165"/>
      <c r="F280" s="165"/>
      <c r="G280" s="165"/>
      <c r="H280" s="165"/>
      <c r="I280" s="165"/>
      <c r="J280" s="165"/>
      <c r="K280" s="165"/>
      <c r="L280" s="165"/>
      <c r="M280" s="165"/>
      <c r="N280" s="165"/>
      <c r="O280" s="165"/>
      <c r="P280" s="165"/>
      <c r="Q280" s="165"/>
      <c r="R280" s="165"/>
      <c r="S280" s="165"/>
      <c r="T280" s="165"/>
      <c r="U280" s="165"/>
      <c r="V280" s="165"/>
      <c r="W280" s="165"/>
      <c r="X280" s="165"/>
      <c r="Y280" s="165"/>
      <c r="Z280" s="165"/>
      <c r="AA280" s="165"/>
      <c r="AB280" s="165"/>
      <c r="AC280" s="165"/>
      <c r="AD280" s="165"/>
      <c r="AE280" s="165"/>
      <c r="AF280" s="165"/>
      <c r="AG280" s="165"/>
      <c r="AH280" s="165"/>
      <c r="AI280" s="165"/>
      <c r="AJ280" s="165"/>
      <c r="AK280" s="165"/>
      <c r="AL280" s="165"/>
      <c r="AM280" s="165"/>
      <c r="AN280" s="165"/>
      <c r="AO280" s="165"/>
      <c r="AP280" s="165"/>
      <c r="AQ280" s="165"/>
      <c r="AR280" s="165"/>
      <c r="AS280" s="165"/>
      <c r="AT280" s="165"/>
      <c r="AU280" s="165"/>
      <c r="AV280" s="165"/>
      <c r="AW280" s="165"/>
      <c r="AX280" s="165"/>
      <c r="AY280" s="165"/>
      <c r="AZ280" s="166"/>
    </row>
    <row r="281" spans="1:52" x14ac:dyDescent="0.35">
      <c r="A281" s="158"/>
      <c r="B281" s="159"/>
      <c r="C281" s="164"/>
      <c r="D281" s="165"/>
      <c r="E281" s="165"/>
      <c r="F281" s="165"/>
      <c r="G281" s="165"/>
      <c r="H281" s="165"/>
      <c r="I281" s="165"/>
      <c r="J281" s="165"/>
      <c r="K281" s="165"/>
      <c r="L281" s="165"/>
      <c r="M281" s="165"/>
      <c r="N281" s="165"/>
      <c r="O281" s="165"/>
      <c r="P281" s="165"/>
      <c r="Q281" s="165"/>
      <c r="R281" s="165"/>
      <c r="S281" s="165"/>
      <c r="T281" s="165"/>
      <c r="U281" s="165"/>
      <c r="V281" s="165"/>
      <c r="W281" s="165"/>
      <c r="X281" s="165"/>
      <c r="Y281" s="165"/>
      <c r="Z281" s="165"/>
      <c r="AA281" s="165"/>
      <c r="AB281" s="165"/>
      <c r="AC281" s="165"/>
      <c r="AD281" s="165"/>
      <c r="AE281" s="165"/>
      <c r="AF281" s="165"/>
      <c r="AG281" s="165"/>
      <c r="AH281" s="165"/>
      <c r="AI281" s="165"/>
      <c r="AJ281" s="165"/>
      <c r="AK281" s="165"/>
      <c r="AL281" s="165"/>
      <c r="AM281" s="165"/>
      <c r="AN281" s="165"/>
      <c r="AO281" s="165"/>
      <c r="AP281" s="165"/>
      <c r="AQ281" s="165"/>
      <c r="AR281" s="165"/>
      <c r="AS281" s="165"/>
      <c r="AT281" s="165"/>
      <c r="AU281" s="165"/>
      <c r="AV281" s="165"/>
      <c r="AW281" s="165"/>
      <c r="AX281" s="165"/>
      <c r="AY281" s="165"/>
      <c r="AZ281" s="166"/>
    </row>
    <row r="282" spans="1:52" x14ac:dyDescent="0.35">
      <c r="A282" s="158"/>
      <c r="B282" s="159"/>
      <c r="C282" s="164"/>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165"/>
      <c r="AE282" s="165"/>
      <c r="AF282" s="165"/>
      <c r="AG282" s="165"/>
      <c r="AH282" s="165"/>
      <c r="AI282" s="165"/>
      <c r="AJ282" s="165"/>
      <c r="AK282" s="165"/>
      <c r="AL282" s="165"/>
      <c r="AM282" s="165"/>
      <c r="AN282" s="165"/>
      <c r="AO282" s="165"/>
      <c r="AP282" s="165"/>
      <c r="AQ282" s="165"/>
      <c r="AR282" s="165"/>
      <c r="AS282" s="165"/>
      <c r="AT282" s="165"/>
      <c r="AU282" s="165"/>
      <c r="AV282" s="165"/>
      <c r="AW282" s="165"/>
      <c r="AX282" s="165"/>
      <c r="AY282" s="165"/>
      <c r="AZ282" s="166"/>
    </row>
    <row r="283" spans="1:52" x14ac:dyDescent="0.35">
      <c r="A283" s="158"/>
      <c r="B283" s="159"/>
      <c r="C283" s="164"/>
      <c r="D283" s="165"/>
      <c r="E283" s="165"/>
      <c r="F283" s="165"/>
      <c r="G283" s="165"/>
      <c r="H283" s="165"/>
      <c r="I283" s="165"/>
      <c r="J283" s="165"/>
      <c r="K283" s="165"/>
      <c r="L283" s="165"/>
      <c r="M283" s="165"/>
      <c r="N283" s="165"/>
      <c r="O283" s="165"/>
      <c r="P283" s="165"/>
      <c r="Q283" s="165"/>
      <c r="R283" s="165"/>
      <c r="S283" s="165"/>
      <c r="T283" s="165"/>
      <c r="U283" s="165"/>
      <c r="V283" s="165"/>
      <c r="W283" s="165"/>
      <c r="X283" s="165"/>
      <c r="Y283" s="165"/>
      <c r="Z283" s="165"/>
      <c r="AA283" s="165"/>
      <c r="AB283" s="165"/>
      <c r="AC283" s="165"/>
      <c r="AD283" s="165"/>
      <c r="AE283" s="165"/>
      <c r="AF283" s="165"/>
      <c r="AG283" s="165"/>
      <c r="AH283" s="165"/>
      <c r="AI283" s="165"/>
      <c r="AJ283" s="165"/>
      <c r="AK283" s="165"/>
      <c r="AL283" s="165"/>
      <c r="AM283" s="165"/>
      <c r="AN283" s="165"/>
      <c r="AO283" s="165"/>
      <c r="AP283" s="165"/>
      <c r="AQ283" s="165"/>
      <c r="AR283" s="165"/>
      <c r="AS283" s="165"/>
      <c r="AT283" s="165"/>
      <c r="AU283" s="165"/>
      <c r="AV283" s="165"/>
      <c r="AW283" s="165"/>
      <c r="AX283" s="165"/>
      <c r="AY283" s="165"/>
      <c r="AZ283" s="166"/>
    </row>
    <row r="284" spans="1:52" x14ac:dyDescent="0.35">
      <c r="A284" s="158"/>
      <c r="B284" s="159"/>
      <c r="C284" s="164"/>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E284" s="165"/>
      <c r="AF284" s="165"/>
      <c r="AG284" s="165"/>
      <c r="AH284" s="165"/>
      <c r="AI284" s="165"/>
      <c r="AJ284" s="165"/>
      <c r="AK284" s="165"/>
      <c r="AL284" s="165"/>
      <c r="AM284" s="165"/>
      <c r="AN284" s="165"/>
      <c r="AO284" s="165"/>
      <c r="AP284" s="165"/>
      <c r="AQ284" s="165"/>
      <c r="AR284" s="165"/>
      <c r="AS284" s="165"/>
      <c r="AT284" s="165"/>
      <c r="AU284" s="165"/>
      <c r="AV284" s="165"/>
      <c r="AW284" s="165"/>
      <c r="AX284" s="165"/>
      <c r="AY284" s="165"/>
      <c r="AZ284" s="166"/>
    </row>
    <row r="285" spans="1:52" x14ac:dyDescent="0.35">
      <c r="A285" s="158"/>
      <c r="B285" s="159"/>
      <c r="C285" s="164"/>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E285" s="165"/>
      <c r="AF285" s="165"/>
      <c r="AG285" s="165"/>
      <c r="AH285" s="165"/>
      <c r="AI285" s="165"/>
      <c r="AJ285" s="165"/>
      <c r="AK285" s="165"/>
      <c r="AL285" s="165"/>
      <c r="AM285" s="165"/>
      <c r="AN285" s="165"/>
      <c r="AO285" s="165"/>
      <c r="AP285" s="165"/>
      <c r="AQ285" s="165"/>
      <c r="AR285" s="165"/>
      <c r="AS285" s="165"/>
      <c r="AT285" s="165"/>
      <c r="AU285" s="165"/>
      <c r="AV285" s="165"/>
      <c r="AW285" s="165"/>
      <c r="AX285" s="165"/>
      <c r="AY285" s="165"/>
      <c r="AZ285" s="166"/>
    </row>
    <row r="286" spans="1:52" x14ac:dyDescent="0.35">
      <c r="A286" s="158"/>
      <c r="B286" s="159"/>
      <c r="C286" s="164"/>
      <c r="D286" s="165"/>
      <c r="E286" s="165"/>
      <c r="F286" s="165"/>
      <c r="G286" s="165"/>
      <c r="H286" s="165"/>
      <c r="I286" s="165"/>
      <c r="J286" s="165"/>
      <c r="K286" s="165"/>
      <c r="L286" s="165"/>
      <c r="M286" s="165"/>
      <c r="N286" s="165"/>
      <c r="O286" s="165"/>
      <c r="P286" s="165"/>
      <c r="Q286" s="165"/>
      <c r="R286" s="165"/>
      <c r="S286" s="165"/>
      <c r="T286" s="165"/>
      <c r="U286" s="165"/>
      <c r="V286" s="165"/>
      <c r="W286" s="165"/>
      <c r="X286" s="165"/>
      <c r="Y286" s="165"/>
      <c r="Z286" s="165"/>
      <c r="AA286" s="165"/>
      <c r="AB286" s="165"/>
      <c r="AC286" s="165"/>
      <c r="AD286" s="165"/>
      <c r="AE286" s="165"/>
      <c r="AF286" s="165"/>
      <c r="AG286" s="165"/>
      <c r="AH286" s="165"/>
      <c r="AI286" s="165"/>
      <c r="AJ286" s="165"/>
      <c r="AK286" s="165"/>
      <c r="AL286" s="165"/>
      <c r="AM286" s="165"/>
      <c r="AN286" s="165"/>
      <c r="AO286" s="165"/>
      <c r="AP286" s="165"/>
      <c r="AQ286" s="165"/>
      <c r="AR286" s="165"/>
      <c r="AS286" s="165"/>
      <c r="AT286" s="165"/>
      <c r="AU286" s="165"/>
      <c r="AV286" s="165"/>
      <c r="AW286" s="165"/>
      <c r="AX286" s="165"/>
      <c r="AY286" s="165"/>
      <c r="AZ286" s="166"/>
    </row>
    <row r="287" spans="1:52" x14ac:dyDescent="0.35">
      <c r="A287" s="158"/>
      <c r="B287" s="159"/>
      <c r="C287" s="164"/>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c r="AI287" s="165"/>
      <c r="AJ287" s="165"/>
      <c r="AK287" s="165"/>
      <c r="AL287" s="165"/>
      <c r="AM287" s="165"/>
      <c r="AN287" s="165"/>
      <c r="AO287" s="165"/>
      <c r="AP287" s="165"/>
      <c r="AQ287" s="165"/>
      <c r="AR287" s="165"/>
      <c r="AS287" s="165"/>
      <c r="AT287" s="165"/>
      <c r="AU287" s="165"/>
      <c r="AV287" s="165"/>
      <c r="AW287" s="165"/>
      <c r="AX287" s="165"/>
      <c r="AY287" s="165"/>
      <c r="AZ287" s="166"/>
    </row>
    <row r="288" spans="1:52" x14ac:dyDescent="0.35">
      <c r="A288" s="158"/>
      <c r="B288" s="159"/>
      <c r="C288" s="164"/>
      <c r="D288" s="165"/>
      <c r="E288" s="165"/>
      <c r="F288" s="165"/>
      <c r="G288" s="165"/>
      <c r="H288" s="165"/>
      <c r="I288" s="165"/>
      <c r="J288" s="165"/>
      <c r="K288" s="165"/>
      <c r="L288" s="165"/>
      <c r="M288" s="165"/>
      <c r="N288" s="165"/>
      <c r="O288" s="165"/>
      <c r="P288" s="165"/>
      <c r="Q288" s="165"/>
      <c r="R288" s="165"/>
      <c r="S288" s="165"/>
      <c r="T288" s="165"/>
      <c r="U288" s="165"/>
      <c r="V288" s="165"/>
      <c r="W288" s="165"/>
      <c r="X288" s="165"/>
      <c r="Y288" s="165"/>
      <c r="Z288" s="165"/>
      <c r="AA288" s="165"/>
      <c r="AB288" s="165"/>
      <c r="AC288" s="165"/>
      <c r="AD288" s="165"/>
      <c r="AE288" s="165"/>
      <c r="AF288" s="165"/>
      <c r="AG288" s="165"/>
      <c r="AH288" s="165"/>
      <c r="AI288" s="165"/>
      <c r="AJ288" s="165"/>
      <c r="AK288" s="165"/>
      <c r="AL288" s="165"/>
      <c r="AM288" s="165"/>
      <c r="AN288" s="165"/>
      <c r="AO288" s="165"/>
      <c r="AP288" s="165"/>
      <c r="AQ288" s="165"/>
      <c r="AR288" s="165"/>
      <c r="AS288" s="165"/>
      <c r="AT288" s="165"/>
      <c r="AU288" s="165"/>
      <c r="AV288" s="165"/>
      <c r="AW288" s="165"/>
      <c r="AX288" s="165"/>
      <c r="AY288" s="165"/>
      <c r="AZ288" s="166"/>
    </row>
    <row r="289" spans="1:52" x14ac:dyDescent="0.35">
      <c r="A289" s="158"/>
      <c r="B289" s="159"/>
      <c r="C289" s="164"/>
      <c r="D289" s="165"/>
      <c r="E289" s="165"/>
      <c r="F289" s="165"/>
      <c r="G289" s="165"/>
      <c r="H289" s="165"/>
      <c r="I289" s="165"/>
      <c r="J289" s="165"/>
      <c r="K289" s="165"/>
      <c r="L289" s="165"/>
      <c r="M289" s="165"/>
      <c r="N289" s="165"/>
      <c r="O289" s="165"/>
      <c r="P289" s="165"/>
      <c r="Q289" s="165"/>
      <c r="R289" s="165"/>
      <c r="S289" s="165"/>
      <c r="T289" s="165"/>
      <c r="U289" s="165"/>
      <c r="V289" s="165"/>
      <c r="W289" s="165"/>
      <c r="X289" s="165"/>
      <c r="Y289" s="165"/>
      <c r="Z289" s="165"/>
      <c r="AA289" s="165"/>
      <c r="AB289" s="165"/>
      <c r="AC289" s="165"/>
      <c r="AD289" s="165"/>
      <c r="AE289" s="165"/>
      <c r="AF289" s="165"/>
      <c r="AG289" s="165"/>
      <c r="AH289" s="165"/>
      <c r="AI289" s="165"/>
      <c r="AJ289" s="165"/>
      <c r="AK289" s="165"/>
      <c r="AL289" s="165"/>
      <c r="AM289" s="165"/>
      <c r="AN289" s="165"/>
      <c r="AO289" s="165"/>
      <c r="AP289" s="165"/>
      <c r="AQ289" s="165"/>
      <c r="AR289" s="165"/>
      <c r="AS289" s="165"/>
      <c r="AT289" s="165"/>
      <c r="AU289" s="165"/>
      <c r="AV289" s="165"/>
      <c r="AW289" s="165"/>
      <c r="AX289" s="165"/>
      <c r="AY289" s="165"/>
      <c r="AZ289" s="166"/>
    </row>
    <row r="290" spans="1:52" x14ac:dyDescent="0.35">
      <c r="A290" s="158"/>
      <c r="B290" s="159"/>
      <c r="C290" s="164"/>
      <c r="D290" s="165"/>
      <c r="E290" s="165"/>
      <c r="F290" s="165"/>
      <c r="G290" s="165"/>
      <c r="H290" s="165"/>
      <c r="I290" s="165"/>
      <c r="J290" s="165"/>
      <c r="K290" s="165"/>
      <c r="L290" s="165"/>
      <c r="M290" s="165"/>
      <c r="N290" s="165"/>
      <c r="O290" s="165"/>
      <c r="P290" s="165"/>
      <c r="Q290" s="165"/>
      <c r="R290" s="165"/>
      <c r="S290" s="165"/>
      <c r="T290" s="165"/>
      <c r="U290" s="165"/>
      <c r="V290" s="165"/>
      <c r="W290" s="165"/>
      <c r="X290" s="165"/>
      <c r="Y290" s="165"/>
      <c r="Z290" s="165"/>
      <c r="AA290" s="165"/>
      <c r="AB290" s="165"/>
      <c r="AC290" s="165"/>
      <c r="AD290" s="165"/>
      <c r="AE290" s="165"/>
      <c r="AF290" s="165"/>
      <c r="AG290" s="165"/>
      <c r="AH290" s="165"/>
      <c r="AI290" s="165"/>
      <c r="AJ290" s="165"/>
      <c r="AK290" s="165"/>
      <c r="AL290" s="165"/>
      <c r="AM290" s="165"/>
      <c r="AN290" s="165"/>
      <c r="AO290" s="165"/>
      <c r="AP290" s="165"/>
      <c r="AQ290" s="165"/>
      <c r="AR290" s="165"/>
      <c r="AS290" s="165"/>
      <c r="AT290" s="165"/>
      <c r="AU290" s="165"/>
      <c r="AV290" s="165"/>
      <c r="AW290" s="165"/>
      <c r="AX290" s="165"/>
      <c r="AY290" s="165"/>
      <c r="AZ290" s="166"/>
    </row>
    <row r="291" spans="1:52" x14ac:dyDescent="0.35">
      <c r="A291" s="158"/>
      <c r="B291" s="159"/>
      <c r="C291" s="164"/>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165"/>
      <c r="AK291" s="165"/>
      <c r="AL291" s="165"/>
      <c r="AM291" s="165"/>
      <c r="AN291" s="165"/>
      <c r="AO291" s="165"/>
      <c r="AP291" s="165"/>
      <c r="AQ291" s="165"/>
      <c r="AR291" s="165"/>
      <c r="AS291" s="165"/>
      <c r="AT291" s="165"/>
      <c r="AU291" s="165"/>
      <c r="AV291" s="165"/>
      <c r="AW291" s="165"/>
      <c r="AX291" s="165"/>
      <c r="AY291" s="165"/>
      <c r="AZ291" s="166"/>
    </row>
    <row r="292" spans="1:52" x14ac:dyDescent="0.35">
      <c r="A292" s="158"/>
      <c r="B292" s="159"/>
      <c r="C292" s="164"/>
      <c r="D292" s="165"/>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165"/>
      <c r="AE292" s="165"/>
      <c r="AF292" s="165"/>
      <c r="AG292" s="165"/>
      <c r="AH292" s="165"/>
      <c r="AI292" s="165"/>
      <c r="AJ292" s="165"/>
      <c r="AK292" s="165"/>
      <c r="AL292" s="165"/>
      <c r="AM292" s="165"/>
      <c r="AN292" s="165"/>
      <c r="AO292" s="165"/>
      <c r="AP292" s="165"/>
      <c r="AQ292" s="165"/>
      <c r="AR292" s="165"/>
      <c r="AS292" s="165"/>
      <c r="AT292" s="165"/>
      <c r="AU292" s="165"/>
      <c r="AV292" s="165"/>
      <c r="AW292" s="165"/>
      <c r="AX292" s="165"/>
      <c r="AY292" s="165"/>
      <c r="AZ292" s="166"/>
    </row>
    <row r="293" spans="1:52" x14ac:dyDescent="0.35">
      <c r="A293" s="158"/>
      <c r="B293" s="159"/>
      <c r="C293" s="164"/>
      <c r="D293" s="165"/>
      <c r="E293" s="165"/>
      <c r="F293" s="165"/>
      <c r="G293" s="165"/>
      <c r="H293" s="165"/>
      <c r="I293" s="165"/>
      <c r="J293" s="165"/>
      <c r="K293" s="165"/>
      <c r="L293" s="165"/>
      <c r="M293" s="165"/>
      <c r="N293" s="165"/>
      <c r="O293" s="165"/>
      <c r="P293" s="165"/>
      <c r="Q293" s="165"/>
      <c r="R293" s="165"/>
      <c r="S293" s="165"/>
      <c r="T293" s="165"/>
      <c r="U293" s="165"/>
      <c r="V293" s="165"/>
      <c r="W293" s="165"/>
      <c r="X293" s="165"/>
      <c r="Y293" s="165"/>
      <c r="Z293" s="165"/>
      <c r="AA293" s="165"/>
      <c r="AB293" s="165"/>
      <c r="AC293" s="165"/>
      <c r="AD293" s="165"/>
      <c r="AE293" s="165"/>
      <c r="AF293" s="165"/>
      <c r="AG293" s="165"/>
      <c r="AH293" s="165"/>
      <c r="AI293" s="165"/>
      <c r="AJ293" s="165"/>
      <c r="AK293" s="165"/>
      <c r="AL293" s="165"/>
      <c r="AM293" s="165"/>
      <c r="AN293" s="165"/>
      <c r="AO293" s="165"/>
      <c r="AP293" s="165"/>
      <c r="AQ293" s="165"/>
      <c r="AR293" s="165"/>
      <c r="AS293" s="165"/>
      <c r="AT293" s="165"/>
      <c r="AU293" s="165"/>
      <c r="AV293" s="165"/>
      <c r="AW293" s="165"/>
      <c r="AX293" s="165"/>
      <c r="AY293" s="165"/>
      <c r="AZ293" s="166"/>
    </row>
    <row r="294" spans="1:52" x14ac:dyDescent="0.35">
      <c r="A294" s="158"/>
      <c r="B294" s="159"/>
      <c r="C294" s="164"/>
      <c r="D294" s="165"/>
      <c r="E294" s="165"/>
      <c r="F294" s="165"/>
      <c r="G294" s="165"/>
      <c r="H294" s="165"/>
      <c r="I294" s="165"/>
      <c r="J294" s="165"/>
      <c r="K294" s="165"/>
      <c r="L294" s="165"/>
      <c r="M294" s="165"/>
      <c r="N294" s="165"/>
      <c r="O294" s="165"/>
      <c r="P294" s="165"/>
      <c r="Q294" s="165"/>
      <c r="R294" s="165"/>
      <c r="S294" s="165"/>
      <c r="T294" s="165"/>
      <c r="U294" s="165"/>
      <c r="V294" s="165"/>
      <c r="W294" s="165"/>
      <c r="X294" s="165"/>
      <c r="Y294" s="165"/>
      <c r="Z294" s="165"/>
      <c r="AA294" s="165"/>
      <c r="AB294" s="165"/>
      <c r="AC294" s="165"/>
      <c r="AD294" s="165"/>
      <c r="AE294" s="165"/>
      <c r="AF294" s="165"/>
      <c r="AG294" s="165"/>
      <c r="AH294" s="165"/>
      <c r="AI294" s="165"/>
      <c r="AJ294" s="165"/>
      <c r="AK294" s="165"/>
      <c r="AL294" s="165"/>
      <c r="AM294" s="165"/>
      <c r="AN294" s="165"/>
      <c r="AO294" s="165"/>
      <c r="AP294" s="165"/>
      <c r="AQ294" s="165"/>
      <c r="AR294" s="165"/>
      <c r="AS294" s="165"/>
      <c r="AT294" s="165"/>
      <c r="AU294" s="165"/>
      <c r="AV294" s="165"/>
      <c r="AW294" s="165"/>
      <c r="AX294" s="165"/>
      <c r="AY294" s="165"/>
      <c r="AZ294" s="166"/>
    </row>
    <row r="295" spans="1:52" x14ac:dyDescent="0.35">
      <c r="A295" s="158"/>
      <c r="B295" s="159"/>
      <c r="C295" s="164"/>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c r="AI295" s="165"/>
      <c r="AJ295" s="165"/>
      <c r="AK295" s="165"/>
      <c r="AL295" s="165"/>
      <c r="AM295" s="165"/>
      <c r="AN295" s="165"/>
      <c r="AO295" s="165"/>
      <c r="AP295" s="165"/>
      <c r="AQ295" s="165"/>
      <c r="AR295" s="165"/>
      <c r="AS295" s="165"/>
      <c r="AT295" s="165"/>
      <c r="AU295" s="165"/>
      <c r="AV295" s="165"/>
      <c r="AW295" s="165"/>
      <c r="AX295" s="165"/>
      <c r="AY295" s="165"/>
      <c r="AZ295" s="166"/>
    </row>
    <row r="296" spans="1:52" x14ac:dyDescent="0.35">
      <c r="A296" s="158"/>
      <c r="B296" s="159"/>
      <c r="C296" s="164"/>
      <c r="D296" s="165"/>
      <c r="E296" s="165"/>
      <c r="F296" s="165"/>
      <c r="G296" s="165"/>
      <c r="H296" s="165"/>
      <c r="I296" s="165"/>
      <c r="J296" s="165"/>
      <c r="K296" s="165"/>
      <c r="L296" s="165"/>
      <c r="M296" s="165"/>
      <c r="N296" s="165"/>
      <c r="O296" s="165"/>
      <c r="P296" s="165"/>
      <c r="Q296" s="165"/>
      <c r="R296" s="165"/>
      <c r="S296" s="165"/>
      <c r="T296" s="165"/>
      <c r="U296" s="165"/>
      <c r="V296" s="165"/>
      <c r="W296" s="165"/>
      <c r="X296" s="165"/>
      <c r="Y296" s="165"/>
      <c r="Z296" s="165"/>
      <c r="AA296" s="165"/>
      <c r="AB296" s="165"/>
      <c r="AC296" s="165"/>
      <c r="AD296" s="165"/>
      <c r="AE296" s="165"/>
      <c r="AF296" s="165"/>
      <c r="AG296" s="165"/>
      <c r="AH296" s="165"/>
      <c r="AI296" s="165"/>
      <c r="AJ296" s="165"/>
      <c r="AK296" s="165"/>
      <c r="AL296" s="165"/>
      <c r="AM296" s="165"/>
      <c r="AN296" s="165"/>
      <c r="AO296" s="165"/>
      <c r="AP296" s="165"/>
      <c r="AQ296" s="165"/>
      <c r="AR296" s="165"/>
      <c r="AS296" s="165"/>
      <c r="AT296" s="165"/>
      <c r="AU296" s="165"/>
      <c r="AV296" s="165"/>
      <c r="AW296" s="165"/>
      <c r="AX296" s="165"/>
      <c r="AY296" s="165"/>
      <c r="AZ296" s="166"/>
    </row>
    <row r="297" spans="1:52" x14ac:dyDescent="0.35">
      <c r="A297" s="158"/>
      <c r="B297" s="159"/>
      <c r="C297" s="164"/>
      <c r="D297" s="165"/>
      <c r="E297" s="165"/>
      <c r="F297" s="165"/>
      <c r="G297" s="165"/>
      <c r="H297" s="165"/>
      <c r="I297" s="165"/>
      <c r="J297" s="165"/>
      <c r="K297" s="165"/>
      <c r="L297" s="165"/>
      <c r="M297" s="165"/>
      <c r="N297" s="165"/>
      <c r="O297" s="165"/>
      <c r="P297" s="165"/>
      <c r="Q297" s="165"/>
      <c r="R297" s="165"/>
      <c r="S297" s="165"/>
      <c r="T297" s="165"/>
      <c r="U297" s="165"/>
      <c r="V297" s="165"/>
      <c r="W297" s="165"/>
      <c r="X297" s="165"/>
      <c r="Y297" s="165"/>
      <c r="Z297" s="165"/>
      <c r="AA297" s="165"/>
      <c r="AB297" s="165"/>
      <c r="AC297" s="165"/>
      <c r="AD297" s="165"/>
      <c r="AE297" s="165"/>
      <c r="AF297" s="165"/>
      <c r="AG297" s="165"/>
      <c r="AH297" s="165"/>
      <c r="AI297" s="165"/>
      <c r="AJ297" s="165"/>
      <c r="AK297" s="165"/>
      <c r="AL297" s="165"/>
      <c r="AM297" s="165"/>
      <c r="AN297" s="165"/>
      <c r="AO297" s="165"/>
      <c r="AP297" s="165"/>
      <c r="AQ297" s="165"/>
      <c r="AR297" s="165"/>
      <c r="AS297" s="165"/>
      <c r="AT297" s="165"/>
      <c r="AU297" s="165"/>
      <c r="AV297" s="165"/>
      <c r="AW297" s="165"/>
      <c r="AX297" s="165"/>
      <c r="AY297" s="165"/>
      <c r="AZ297" s="166"/>
    </row>
    <row r="298" spans="1:52" x14ac:dyDescent="0.35">
      <c r="A298" s="158"/>
      <c r="B298" s="159"/>
      <c r="C298" s="164"/>
      <c r="D298" s="165"/>
      <c r="E298" s="165"/>
      <c r="F298" s="165"/>
      <c r="G298" s="165"/>
      <c r="H298" s="165"/>
      <c r="I298" s="165"/>
      <c r="J298" s="165"/>
      <c r="K298" s="165"/>
      <c r="L298" s="165"/>
      <c r="M298" s="165"/>
      <c r="N298" s="165"/>
      <c r="O298" s="165"/>
      <c r="P298" s="165"/>
      <c r="Q298" s="165"/>
      <c r="R298" s="165"/>
      <c r="S298" s="165"/>
      <c r="T298" s="165"/>
      <c r="U298" s="165"/>
      <c r="V298" s="165"/>
      <c r="W298" s="165"/>
      <c r="X298" s="165"/>
      <c r="Y298" s="165"/>
      <c r="Z298" s="165"/>
      <c r="AA298" s="165"/>
      <c r="AB298" s="165"/>
      <c r="AC298" s="165"/>
      <c r="AD298" s="165"/>
      <c r="AE298" s="165"/>
      <c r="AF298" s="165"/>
      <c r="AG298" s="165"/>
      <c r="AH298" s="165"/>
      <c r="AI298" s="165"/>
      <c r="AJ298" s="165"/>
      <c r="AK298" s="165"/>
      <c r="AL298" s="165"/>
      <c r="AM298" s="165"/>
      <c r="AN298" s="165"/>
      <c r="AO298" s="165"/>
      <c r="AP298" s="165"/>
      <c r="AQ298" s="165"/>
      <c r="AR298" s="165"/>
      <c r="AS298" s="165"/>
      <c r="AT298" s="165"/>
      <c r="AU298" s="165"/>
      <c r="AV298" s="165"/>
      <c r="AW298" s="165"/>
      <c r="AX298" s="165"/>
      <c r="AY298" s="165"/>
      <c r="AZ298" s="166"/>
    </row>
    <row r="299" spans="1:52" x14ac:dyDescent="0.35">
      <c r="A299" s="158"/>
      <c r="B299" s="159"/>
      <c r="C299" s="164"/>
      <c r="D299" s="165"/>
      <c r="E299" s="165"/>
      <c r="F299" s="165"/>
      <c r="G299" s="165"/>
      <c r="H299" s="165"/>
      <c r="I299" s="165"/>
      <c r="J299" s="165"/>
      <c r="K299" s="165"/>
      <c r="L299" s="165"/>
      <c r="M299" s="165"/>
      <c r="N299" s="165"/>
      <c r="O299" s="165"/>
      <c r="P299" s="165"/>
      <c r="Q299" s="165"/>
      <c r="R299" s="165"/>
      <c r="S299" s="165"/>
      <c r="T299" s="165"/>
      <c r="U299" s="165"/>
      <c r="V299" s="165"/>
      <c r="W299" s="165"/>
      <c r="X299" s="165"/>
      <c r="Y299" s="165"/>
      <c r="Z299" s="165"/>
      <c r="AA299" s="165"/>
      <c r="AB299" s="165"/>
      <c r="AC299" s="165"/>
      <c r="AD299" s="165"/>
      <c r="AE299" s="165"/>
      <c r="AF299" s="165"/>
      <c r="AG299" s="165"/>
      <c r="AH299" s="165"/>
      <c r="AI299" s="165"/>
      <c r="AJ299" s="165"/>
      <c r="AK299" s="165"/>
      <c r="AL299" s="165"/>
      <c r="AM299" s="165"/>
      <c r="AN299" s="165"/>
      <c r="AO299" s="165"/>
      <c r="AP299" s="165"/>
      <c r="AQ299" s="165"/>
      <c r="AR299" s="165"/>
      <c r="AS299" s="165"/>
      <c r="AT299" s="165"/>
      <c r="AU299" s="165"/>
      <c r="AV299" s="165"/>
      <c r="AW299" s="165"/>
      <c r="AX299" s="165"/>
      <c r="AY299" s="165"/>
      <c r="AZ299" s="166"/>
    </row>
    <row r="300" spans="1:52" x14ac:dyDescent="0.35">
      <c r="A300" s="158"/>
      <c r="B300" s="159"/>
      <c r="C300" s="164"/>
      <c r="D300" s="165"/>
      <c r="E300" s="165"/>
      <c r="F300" s="165"/>
      <c r="G300" s="165"/>
      <c r="H300" s="165"/>
      <c r="I300" s="165"/>
      <c r="J300" s="165"/>
      <c r="K300" s="165"/>
      <c r="L300" s="165"/>
      <c r="M300" s="165"/>
      <c r="N300" s="165"/>
      <c r="O300" s="165"/>
      <c r="P300" s="165"/>
      <c r="Q300" s="165"/>
      <c r="R300" s="165"/>
      <c r="S300" s="165"/>
      <c r="T300" s="165"/>
      <c r="U300" s="165"/>
      <c r="V300" s="165"/>
      <c r="W300" s="165"/>
      <c r="X300" s="165"/>
      <c r="Y300" s="165"/>
      <c r="Z300" s="165"/>
      <c r="AA300" s="165"/>
      <c r="AB300" s="165"/>
      <c r="AC300" s="165"/>
      <c r="AD300" s="165"/>
      <c r="AE300" s="165"/>
      <c r="AF300" s="165"/>
      <c r="AG300" s="165"/>
      <c r="AH300" s="165"/>
      <c r="AI300" s="165"/>
      <c r="AJ300" s="165"/>
      <c r="AK300" s="165"/>
      <c r="AL300" s="165"/>
      <c r="AM300" s="165"/>
      <c r="AN300" s="165"/>
      <c r="AO300" s="165"/>
      <c r="AP300" s="165"/>
      <c r="AQ300" s="165"/>
      <c r="AR300" s="165"/>
      <c r="AS300" s="165"/>
      <c r="AT300" s="165"/>
      <c r="AU300" s="165"/>
      <c r="AV300" s="165"/>
      <c r="AW300" s="165"/>
      <c r="AX300" s="165"/>
      <c r="AY300" s="165"/>
      <c r="AZ300" s="166"/>
    </row>
    <row r="301" spans="1:52" x14ac:dyDescent="0.35">
      <c r="A301" s="158"/>
      <c r="B301" s="159"/>
      <c r="C301" s="164"/>
      <c r="D301" s="165"/>
      <c r="E301" s="165"/>
      <c r="F301" s="165"/>
      <c r="G301" s="165"/>
      <c r="H301" s="165"/>
      <c r="I301" s="165"/>
      <c r="J301" s="165"/>
      <c r="K301" s="165"/>
      <c r="L301" s="165"/>
      <c r="M301" s="165"/>
      <c r="N301" s="165"/>
      <c r="O301" s="165"/>
      <c r="P301" s="165"/>
      <c r="Q301" s="165"/>
      <c r="R301" s="165"/>
      <c r="S301" s="165"/>
      <c r="T301" s="165"/>
      <c r="U301" s="165"/>
      <c r="V301" s="165"/>
      <c r="W301" s="165"/>
      <c r="X301" s="165"/>
      <c r="Y301" s="165"/>
      <c r="Z301" s="165"/>
      <c r="AA301" s="165"/>
      <c r="AB301" s="165"/>
      <c r="AC301" s="165"/>
      <c r="AD301" s="165"/>
      <c r="AE301" s="165"/>
      <c r="AF301" s="165"/>
      <c r="AG301" s="165"/>
      <c r="AH301" s="165"/>
      <c r="AI301" s="165"/>
      <c r="AJ301" s="165"/>
      <c r="AK301" s="165"/>
      <c r="AL301" s="165"/>
      <c r="AM301" s="165"/>
      <c r="AN301" s="165"/>
      <c r="AO301" s="165"/>
      <c r="AP301" s="165"/>
      <c r="AQ301" s="165"/>
      <c r="AR301" s="165"/>
      <c r="AS301" s="165"/>
      <c r="AT301" s="165"/>
      <c r="AU301" s="165"/>
      <c r="AV301" s="165"/>
      <c r="AW301" s="165"/>
      <c r="AX301" s="165"/>
      <c r="AY301" s="165"/>
      <c r="AZ301" s="166"/>
    </row>
    <row r="302" spans="1:52" x14ac:dyDescent="0.35">
      <c r="A302" s="158"/>
      <c r="B302" s="159"/>
      <c r="C302" s="164"/>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c r="AI302" s="165"/>
      <c r="AJ302" s="165"/>
      <c r="AK302" s="165"/>
      <c r="AL302" s="165"/>
      <c r="AM302" s="165"/>
      <c r="AN302" s="165"/>
      <c r="AO302" s="165"/>
      <c r="AP302" s="165"/>
      <c r="AQ302" s="165"/>
      <c r="AR302" s="165"/>
      <c r="AS302" s="165"/>
      <c r="AT302" s="165"/>
      <c r="AU302" s="165"/>
      <c r="AV302" s="165"/>
      <c r="AW302" s="165"/>
      <c r="AX302" s="165"/>
      <c r="AY302" s="165"/>
      <c r="AZ302" s="166"/>
    </row>
    <row r="303" spans="1:52" x14ac:dyDescent="0.35">
      <c r="A303" s="158"/>
      <c r="B303" s="159"/>
      <c r="C303" s="164"/>
      <c r="D303" s="165"/>
      <c r="E303" s="165"/>
      <c r="F303" s="165"/>
      <c r="G303" s="165"/>
      <c r="H303" s="165"/>
      <c r="I303" s="165"/>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c r="AI303" s="165"/>
      <c r="AJ303" s="165"/>
      <c r="AK303" s="165"/>
      <c r="AL303" s="165"/>
      <c r="AM303" s="165"/>
      <c r="AN303" s="165"/>
      <c r="AO303" s="165"/>
      <c r="AP303" s="165"/>
      <c r="AQ303" s="165"/>
      <c r="AR303" s="165"/>
      <c r="AS303" s="165"/>
      <c r="AT303" s="165"/>
      <c r="AU303" s="165"/>
      <c r="AV303" s="165"/>
      <c r="AW303" s="165"/>
      <c r="AX303" s="165"/>
      <c r="AY303" s="165"/>
      <c r="AZ303" s="166"/>
    </row>
    <row r="304" spans="1:52" x14ac:dyDescent="0.35">
      <c r="A304" s="158"/>
      <c r="B304" s="159"/>
      <c r="C304" s="164"/>
      <c r="D304" s="165"/>
      <c r="E304" s="165"/>
      <c r="F304" s="165"/>
      <c r="G304" s="165"/>
      <c r="H304" s="165"/>
      <c r="I304" s="165"/>
      <c r="J304" s="165"/>
      <c r="K304" s="165"/>
      <c r="L304" s="165"/>
      <c r="M304" s="165"/>
      <c r="N304" s="165"/>
      <c r="O304" s="165"/>
      <c r="P304" s="165"/>
      <c r="Q304" s="165"/>
      <c r="R304" s="165"/>
      <c r="S304" s="165"/>
      <c r="T304" s="165"/>
      <c r="U304" s="165"/>
      <c r="V304" s="165"/>
      <c r="W304" s="165"/>
      <c r="X304" s="165"/>
      <c r="Y304" s="165"/>
      <c r="Z304" s="165"/>
      <c r="AA304" s="165"/>
      <c r="AB304" s="165"/>
      <c r="AC304" s="165"/>
      <c r="AD304" s="165"/>
      <c r="AE304" s="165"/>
      <c r="AF304" s="165"/>
      <c r="AG304" s="165"/>
      <c r="AH304" s="165"/>
      <c r="AI304" s="165"/>
      <c r="AJ304" s="165"/>
      <c r="AK304" s="165"/>
      <c r="AL304" s="165"/>
      <c r="AM304" s="165"/>
      <c r="AN304" s="165"/>
      <c r="AO304" s="165"/>
      <c r="AP304" s="165"/>
      <c r="AQ304" s="165"/>
      <c r="AR304" s="165"/>
      <c r="AS304" s="165"/>
      <c r="AT304" s="165"/>
      <c r="AU304" s="165"/>
      <c r="AV304" s="165"/>
      <c r="AW304" s="165"/>
      <c r="AX304" s="165"/>
      <c r="AY304" s="165"/>
      <c r="AZ304" s="166"/>
    </row>
  </sheetData>
  <sheetProtection password="E392" sheet="1" sort="0" autoFilter="0"/>
  <autoFilter ref="A4:AZ4" xr:uid="{F447F609-B1A5-4680-A120-C6A1B8358722}"/>
  <sortState ref="A5:AZ304">
    <sortCondition ref="A5"/>
  </sortState>
  <conditionalFormatting sqref="A5:AZ304">
    <cfRule type="expression" dxfId="3" priority="1" stopIfTrue="1">
      <formula>MOD(ROW()-4,2*1)+1&lt;=1</formula>
    </cfRule>
  </conditionalFormatting>
  <dataValidations count="2">
    <dataValidation type="whole" allowBlank="1" showInputMessage="1" showErrorMessage="1" sqref="C5:AZ304" xr:uid="{00000000-0002-0000-0500-000000000000}">
      <formula1>0</formula1>
      <formula2>1</formula2>
    </dataValidation>
    <dataValidation type="date" allowBlank="1" showInputMessage="1" showErrorMessage="1" sqref="C1:AZ1" xr:uid="{00000000-0002-0000-0500-000001000000}">
      <formula1>40179</formula1>
      <formula2>47848</formula2>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xr:uid="{2BA3176D-076B-4608-AE02-9F7A30D665D6}">
          <x14:formula1>
            <xm:f>OFFSET('Member Roster'!$A$3,,,COUNTA('Member Roster'!$A:$A)-1)</xm:f>
          </x14:formula1>
          <xm:sqref>A5:A304</xm:sqref>
        </x14:dataValidation>
        <x14:dataValidation type="list" allowBlank="1" showInputMessage="1" xr:uid="{B6B7865C-66B0-49ED-9E3B-F01C1369C2CB}">
          <x14:formula1>
            <xm:f>OFFSET('Member Roster'!$B$3,,,COUNTA('Member Roster'!$B:$B))</xm:f>
          </x14:formula1>
          <xm:sqref>B5:B304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Z304"/>
  <sheetViews>
    <sheetView workbookViewId="0">
      <pane xSplit="2" ySplit="4" topLeftCell="C5" activePane="bottomRight" state="frozen"/>
      <selection pane="topRight"/>
      <selection pane="bottomLeft"/>
      <selection pane="bottomRight" activeCell="A5" sqref="A5"/>
    </sheetView>
  </sheetViews>
  <sheetFormatPr defaultRowHeight="14.5" x14ac:dyDescent="0.35"/>
  <cols>
    <col min="1" max="1" width="20.26953125" style="22" customWidth="1"/>
    <col min="2" max="2" width="20.26953125" style="24" customWidth="1"/>
    <col min="3" max="52" width="10.7265625" customWidth="1"/>
  </cols>
  <sheetData>
    <row r="1" spans="1:52" s="13" customFormat="1" ht="19" customHeight="1" x14ac:dyDescent="0.35">
      <c r="A1" s="175" t="s">
        <v>198</v>
      </c>
      <c r="B1" s="20" t="s">
        <v>24</v>
      </c>
      <c r="C1" s="144" t="str">
        <f>IF('Members Attending'!C1&lt;&gt;"",'Members Attending'!C1,"")</f>
        <v/>
      </c>
      <c r="D1" s="145" t="str">
        <f>IF('Members Attending'!D1&lt;&gt;"",'Members Attending'!D1,"")</f>
        <v/>
      </c>
      <c r="E1" s="145" t="str">
        <f>IF('Members Attending'!E1&lt;&gt;"",'Members Attending'!E1,"")</f>
        <v/>
      </c>
      <c r="F1" s="145" t="str">
        <f>IF('Members Attending'!F1&lt;&gt;"",'Members Attending'!F1,"")</f>
        <v/>
      </c>
      <c r="G1" s="145" t="str">
        <f>IF('Members Attending'!G1&lt;&gt;"",'Members Attending'!G1,"")</f>
        <v/>
      </c>
      <c r="H1" s="145" t="str">
        <f>IF('Members Attending'!H1&lt;&gt;"",'Members Attending'!H1,"")</f>
        <v/>
      </c>
      <c r="I1" s="145" t="str">
        <f>IF('Members Attending'!I1&lt;&gt;"",'Members Attending'!I1,"")</f>
        <v/>
      </c>
      <c r="J1" s="145" t="str">
        <f>IF('Members Attending'!J1&lt;&gt;"",'Members Attending'!J1,"")</f>
        <v/>
      </c>
      <c r="K1" s="145" t="str">
        <f>IF('Members Attending'!K1&lt;&gt;"",'Members Attending'!K1,"")</f>
        <v/>
      </c>
      <c r="L1" s="145" t="str">
        <f>IF('Members Attending'!L1&lt;&gt;"",'Members Attending'!L1,"")</f>
        <v/>
      </c>
      <c r="M1" s="145" t="str">
        <f>IF('Members Attending'!M1&lt;&gt;"",'Members Attending'!M1,"")</f>
        <v/>
      </c>
      <c r="N1" s="145" t="str">
        <f>IF('Members Attending'!N1&lt;&gt;"",'Members Attending'!N1,"")</f>
        <v/>
      </c>
      <c r="O1" s="145" t="str">
        <f>IF('Members Attending'!O1&lt;&gt;"",'Members Attending'!O1,"")</f>
        <v/>
      </c>
      <c r="P1" s="145" t="str">
        <f>IF('Members Attending'!P1&lt;&gt;"",'Members Attending'!P1,"")</f>
        <v/>
      </c>
      <c r="Q1" s="145" t="str">
        <f>IF('Members Attending'!Q1&lt;&gt;"",'Members Attending'!Q1,"")</f>
        <v/>
      </c>
      <c r="R1" s="145" t="str">
        <f>IF('Members Attending'!R1&lt;&gt;"",'Members Attending'!R1,"")</f>
        <v/>
      </c>
      <c r="S1" s="145" t="str">
        <f>IF('Members Attending'!S1&lt;&gt;"",'Members Attending'!S1,"")</f>
        <v/>
      </c>
      <c r="T1" s="145" t="str">
        <f>IF('Members Attending'!T1&lt;&gt;"",'Members Attending'!T1,"")</f>
        <v/>
      </c>
      <c r="U1" s="145" t="str">
        <f>IF('Members Attending'!U1&lt;&gt;"",'Members Attending'!U1,"")</f>
        <v/>
      </c>
      <c r="V1" s="145" t="str">
        <f>IF('Members Attending'!V1&lt;&gt;"",'Members Attending'!V1,"")</f>
        <v/>
      </c>
      <c r="W1" s="145" t="str">
        <f>IF('Members Attending'!W1&lt;&gt;"",'Members Attending'!W1,"")</f>
        <v/>
      </c>
      <c r="X1" s="145" t="str">
        <f>IF('Members Attending'!X1&lt;&gt;"",'Members Attending'!X1,"")</f>
        <v/>
      </c>
      <c r="Y1" s="145" t="str">
        <f>IF('Members Attending'!Y1&lt;&gt;"",'Members Attending'!Y1,"")</f>
        <v/>
      </c>
      <c r="Z1" s="145" t="str">
        <f>IF('Members Attending'!Z1&lt;&gt;"",'Members Attending'!Z1,"")</f>
        <v/>
      </c>
      <c r="AA1" s="145" t="str">
        <f>IF('Members Attending'!AA1&lt;&gt;"",'Members Attending'!AA1,"")</f>
        <v/>
      </c>
      <c r="AB1" s="145" t="str">
        <f>IF('Members Attending'!AB1&lt;&gt;"",'Members Attending'!AB1,"")</f>
        <v/>
      </c>
      <c r="AC1" s="145" t="str">
        <f>IF('Members Attending'!AC1&lt;&gt;"",'Members Attending'!AC1,"")</f>
        <v/>
      </c>
      <c r="AD1" s="145" t="str">
        <f>IF('Members Attending'!AD1&lt;&gt;"",'Members Attending'!AD1,"")</f>
        <v/>
      </c>
      <c r="AE1" s="145" t="str">
        <f>IF('Members Attending'!AE1&lt;&gt;"",'Members Attending'!AE1,"")</f>
        <v/>
      </c>
      <c r="AF1" s="145" t="str">
        <f>IF('Members Attending'!AF1&lt;&gt;"",'Members Attending'!AF1,"")</f>
        <v/>
      </c>
      <c r="AG1" s="145" t="str">
        <f>IF('Members Attending'!AG1&lt;&gt;"",'Members Attending'!AG1,"")</f>
        <v/>
      </c>
      <c r="AH1" s="145" t="str">
        <f>IF('Members Attending'!AH1&lt;&gt;"",'Members Attending'!AH1,"")</f>
        <v/>
      </c>
      <c r="AI1" s="145" t="str">
        <f>IF('Members Attending'!AI1&lt;&gt;"",'Members Attending'!AI1,"")</f>
        <v/>
      </c>
      <c r="AJ1" s="145" t="str">
        <f>IF('Members Attending'!AJ1&lt;&gt;"",'Members Attending'!AJ1,"")</f>
        <v/>
      </c>
      <c r="AK1" s="145" t="str">
        <f>IF('Members Attending'!AK1&lt;&gt;"",'Members Attending'!AK1,"")</f>
        <v/>
      </c>
      <c r="AL1" s="145" t="str">
        <f>IF('Members Attending'!AL1&lt;&gt;"",'Members Attending'!AL1,"")</f>
        <v/>
      </c>
      <c r="AM1" s="145" t="str">
        <f>IF('Members Attending'!AM1&lt;&gt;"",'Members Attending'!AM1,"")</f>
        <v/>
      </c>
      <c r="AN1" s="145" t="str">
        <f>IF('Members Attending'!AN1&lt;&gt;"",'Members Attending'!AN1,"")</f>
        <v/>
      </c>
      <c r="AO1" s="145" t="str">
        <f>IF('Members Attending'!AO1&lt;&gt;"",'Members Attending'!AO1,"")</f>
        <v/>
      </c>
      <c r="AP1" s="145" t="str">
        <f>IF('Members Attending'!AP1&lt;&gt;"",'Members Attending'!AP1,"")</f>
        <v/>
      </c>
      <c r="AQ1" s="145" t="str">
        <f>IF('Members Attending'!AQ1&lt;&gt;"",'Members Attending'!AQ1,"")</f>
        <v/>
      </c>
      <c r="AR1" s="145" t="str">
        <f>IF('Members Attending'!AR1&lt;&gt;"",'Members Attending'!AR1,"")</f>
        <v/>
      </c>
      <c r="AS1" s="145" t="str">
        <f>IF('Members Attending'!AS1&lt;&gt;"",'Members Attending'!AS1,"")</f>
        <v/>
      </c>
      <c r="AT1" s="145" t="str">
        <f>IF('Members Attending'!AT1&lt;&gt;"",'Members Attending'!AT1,"")</f>
        <v/>
      </c>
      <c r="AU1" s="145" t="str">
        <f>IF('Members Attending'!AU1&lt;&gt;"",'Members Attending'!AU1,"")</f>
        <v/>
      </c>
      <c r="AV1" s="145" t="str">
        <f>IF('Members Attending'!AV1&lt;&gt;"",'Members Attending'!AV1,"")</f>
        <v/>
      </c>
      <c r="AW1" s="145" t="str">
        <f>IF('Members Attending'!AW1&lt;&gt;"",'Members Attending'!AW1,"")</f>
        <v/>
      </c>
      <c r="AX1" s="145" t="str">
        <f>IF('Members Attending'!AX1&lt;&gt;"",'Members Attending'!AX1,"")</f>
        <v/>
      </c>
      <c r="AY1" s="145" t="str">
        <f>IF('Members Attending'!AY1&lt;&gt;"",'Members Attending'!AY1,"")</f>
        <v/>
      </c>
      <c r="AZ1" s="146" t="str">
        <f>IF('Members Attending'!AZ1&lt;&gt;"",'Members Attending'!AZ1,"")</f>
        <v/>
      </c>
    </row>
    <row r="2" spans="1:52" s="13" customFormat="1" ht="29" x14ac:dyDescent="0.35">
      <c r="A2" s="19"/>
      <c r="B2" s="176" t="s">
        <v>25</v>
      </c>
      <c r="C2" s="125" t="str">
        <f>IF(SUM(C5:C304)&gt;0,SUM(C5:C304),"")</f>
        <v/>
      </c>
      <c r="D2" s="126" t="str">
        <f t="shared" ref="D2:AZ2" si="0">IF(SUM(D5:D304)&gt;0,SUM(D5:D304),"")</f>
        <v/>
      </c>
      <c r="E2" s="126" t="str">
        <f t="shared" si="0"/>
        <v/>
      </c>
      <c r="F2" s="126" t="str">
        <f t="shared" si="0"/>
        <v/>
      </c>
      <c r="G2" s="126" t="str">
        <f t="shared" si="0"/>
        <v/>
      </c>
      <c r="H2" s="126" t="str">
        <f t="shared" si="0"/>
        <v/>
      </c>
      <c r="I2" s="126" t="str">
        <f t="shared" si="0"/>
        <v/>
      </c>
      <c r="J2" s="126" t="str">
        <f t="shared" si="0"/>
        <v/>
      </c>
      <c r="K2" s="126" t="str">
        <f t="shared" si="0"/>
        <v/>
      </c>
      <c r="L2" s="126" t="str">
        <f t="shared" si="0"/>
        <v/>
      </c>
      <c r="M2" s="126" t="str">
        <f t="shared" si="0"/>
        <v/>
      </c>
      <c r="N2" s="126" t="str">
        <f t="shared" si="0"/>
        <v/>
      </c>
      <c r="O2" s="126" t="str">
        <f t="shared" si="0"/>
        <v/>
      </c>
      <c r="P2" s="126" t="str">
        <f t="shared" si="0"/>
        <v/>
      </c>
      <c r="Q2" s="126" t="str">
        <f t="shared" si="0"/>
        <v/>
      </c>
      <c r="R2" s="126" t="str">
        <f t="shared" si="0"/>
        <v/>
      </c>
      <c r="S2" s="126" t="str">
        <f t="shared" si="0"/>
        <v/>
      </c>
      <c r="T2" s="126" t="str">
        <f t="shared" si="0"/>
        <v/>
      </c>
      <c r="U2" s="126" t="str">
        <f t="shared" si="0"/>
        <v/>
      </c>
      <c r="V2" s="126" t="str">
        <f t="shared" si="0"/>
        <v/>
      </c>
      <c r="W2" s="126" t="str">
        <f t="shared" si="0"/>
        <v/>
      </c>
      <c r="X2" s="126" t="str">
        <f t="shared" si="0"/>
        <v/>
      </c>
      <c r="Y2" s="126" t="str">
        <f t="shared" si="0"/>
        <v/>
      </c>
      <c r="Z2" s="126" t="str">
        <f t="shared" si="0"/>
        <v/>
      </c>
      <c r="AA2" s="126" t="str">
        <f t="shared" si="0"/>
        <v/>
      </c>
      <c r="AB2" s="126" t="str">
        <f t="shared" si="0"/>
        <v/>
      </c>
      <c r="AC2" s="126" t="str">
        <f t="shared" si="0"/>
        <v/>
      </c>
      <c r="AD2" s="126" t="str">
        <f t="shared" si="0"/>
        <v/>
      </c>
      <c r="AE2" s="126" t="str">
        <f t="shared" si="0"/>
        <v/>
      </c>
      <c r="AF2" s="126" t="str">
        <f t="shared" si="0"/>
        <v/>
      </c>
      <c r="AG2" s="126" t="str">
        <f t="shared" si="0"/>
        <v/>
      </c>
      <c r="AH2" s="126" t="str">
        <f t="shared" si="0"/>
        <v/>
      </c>
      <c r="AI2" s="126" t="str">
        <f t="shared" si="0"/>
        <v/>
      </c>
      <c r="AJ2" s="126" t="str">
        <f t="shared" si="0"/>
        <v/>
      </c>
      <c r="AK2" s="126" t="str">
        <f t="shared" si="0"/>
        <v/>
      </c>
      <c r="AL2" s="126" t="str">
        <f t="shared" si="0"/>
        <v/>
      </c>
      <c r="AM2" s="126" t="str">
        <f t="shared" si="0"/>
        <v/>
      </c>
      <c r="AN2" s="126" t="str">
        <f t="shared" si="0"/>
        <v/>
      </c>
      <c r="AO2" s="126" t="str">
        <f t="shared" si="0"/>
        <v/>
      </c>
      <c r="AP2" s="126" t="str">
        <f t="shared" si="0"/>
        <v/>
      </c>
      <c r="AQ2" s="126" t="str">
        <f t="shared" si="0"/>
        <v/>
      </c>
      <c r="AR2" s="126" t="str">
        <f t="shared" si="0"/>
        <v/>
      </c>
      <c r="AS2" s="126" t="str">
        <f t="shared" si="0"/>
        <v/>
      </c>
      <c r="AT2" s="126" t="str">
        <f t="shared" si="0"/>
        <v/>
      </c>
      <c r="AU2" s="126" t="str">
        <f t="shared" si="0"/>
        <v/>
      </c>
      <c r="AV2" s="126" t="str">
        <f t="shared" si="0"/>
        <v/>
      </c>
      <c r="AW2" s="126" t="str">
        <f t="shared" si="0"/>
        <v/>
      </c>
      <c r="AX2" s="126" t="str">
        <f t="shared" si="0"/>
        <v/>
      </c>
      <c r="AY2" s="126" t="str">
        <f t="shared" si="0"/>
        <v/>
      </c>
      <c r="AZ2" s="127" t="str">
        <f t="shared" si="0"/>
        <v/>
      </c>
    </row>
    <row r="3" spans="1:52" s="13" customFormat="1" x14ac:dyDescent="0.35">
      <c r="A3" s="265"/>
      <c r="B3" s="266"/>
      <c r="C3" s="267" t="s">
        <v>26</v>
      </c>
      <c r="D3" s="268"/>
      <c r="E3" s="268"/>
      <c r="F3" s="268"/>
      <c r="G3" s="269"/>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4"/>
    </row>
    <row r="4" spans="1:52" s="22" customFormat="1" x14ac:dyDescent="0.35">
      <c r="A4" s="261" t="s">
        <v>7</v>
      </c>
      <c r="B4" s="262" t="s">
        <v>8</v>
      </c>
      <c r="C4" s="272" t="s">
        <v>204</v>
      </c>
      <c r="D4" s="273" t="s">
        <v>205</v>
      </c>
      <c r="E4" s="273" t="s">
        <v>206</v>
      </c>
      <c r="F4" s="273" t="s">
        <v>207</v>
      </c>
      <c r="G4" s="273" t="s">
        <v>208</v>
      </c>
      <c r="H4" s="273" t="s">
        <v>209</v>
      </c>
      <c r="I4" s="273" t="s">
        <v>210</v>
      </c>
      <c r="J4" s="273" t="s">
        <v>211</v>
      </c>
      <c r="K4" s="273" t="s">
        <v>212</v>
      </c>
      <c r="L4" s="273" t="s">
        <v>213</v>
      </c>
      <c r="M4" s="273" t="s">
        <v>214</v>
      </c>
      <c r="N4" s="273" t="s">
        <v>215</v>
      </c>
      <c r="O4" s="273" t="s">
        <v>216</v>
      </c>
      <c r="P4" s="273" t="s">
        <v>217</v>
      </c>
      <c r="Q4" s="273" t="s">
        <v>218</v>
      </c>
      <c r="R4" s="273" t="s">
        <v>219</v>
      </c>
      <c r="S4" s="273" t="s">
        <v>220</v>
      </c>
      <c r="T4" s="273" t="s">
        <v>221</v>
      </c>
      <c r="U4" s="273" t="s">
        <v>222</v>
      </c>
      <c r="V4" s="273" t="s">
        <v>223</v>
      </c>
      <c r="W4" s="273" t="s">
        <v>224</v>
      </c>
      <c r="X4" s="273" t="s">
        <v>225</v>
      </c>
      <c r="Y4" s="273" t="s">
        <v>226</v>
      </c>
      <c r="Z4" s="273" t="s">
        <v>227</v>
      </c>
      <c r="AA4" s="273" t="s">
        <v>228</v>
      </c>
      <c r="AB4" s="273" t="s">
        <v>229</v>
      </c>
      <c r="AC4" s="273" t="s">
        <v>230</v>
      </c>
      <c r="AD4" s="273" t="s">
        <v>231</v>
      </c>
      <c r="AE4" s="273" t="s">
        <v>232</v>
      </c>
      <c r="AF4" s="273" t="s">
        <v>233</v>
      </c>
      <c r="AG4" s="273" t="s">
        <v>234</v>
      </c>
      <c r="AH4" s="273" t="s">
        <v>235</v>
      </c>
      <c r="AI4" s="273" t="s">
        <v>236</v>
      </c>
      <c r="AJ4" s="273" t="s">
        <v>237</v>
      </c>
      <c r="AK4" s="273" t="s">
        <v>238</v>
      </c>
      <c r="AL4" s="273" t="s">
        <v>239</v>
      </c>
      <c r="AM4" s="273" t="s">
        <v>240</v>
      </c>
      <c r="AN4" s="273" t="s">
        <v>241</v>
      </c>
      <c r="AO4" s="273" t="s">
        <v>242</v>
      </c>
      <c r="AP4" s="273" t="s">
        <v>243</v>
      </c>
      <c r="AQ4" s="273" t="s">
        <v>244</v>
      </c>
      <c r="AR4" s="273" t="s">
        <v>245</v>
      </c>
      <c r="AS4" s="273" t="s">
        <v>246</v>
      </c>
      <c r="AT4" s="273" t="s">
        <v>247</v>
      </c>
      <c r="AU4" s="273" t="s">
        <v>248</v>
      </c>
      <c r="AV4" s="273" t="s">
        <v>249</v>
      </c>
      <c r="AW4" s="273" t="s">
        <v>250</v>
      </c>
      <c r="AX4" s="273" t="s">
        <v>251</v>
      </c>
      <c r="AY4" s="273" t="s">
        <v>252</v>
      </c>
      <c r="AZ4" s="274" t="s">
        <v>253</v>
      </c>
    </row>
    <row r="5" spans="1:52" x14ac:dyDescent="0.35">
      <c r="A5" s="158"/>
      <c r="B5" s="159"/>
      <c r="C5" s="164"/>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6"/>
    </row>
    <row r="6" spans="1:52" x14ac:dyDescent="0.35">
      <c r="A6" s="158"/>
      <c r="B6" s="159"/>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6"/>
    </row>
    <row r="7" spans="1:52" x14ac:dyDescent="0.35">
      <c r="A7" s="158"/>
      <c r="B7" s="159"/>
      <c r="C7" s="164"/>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6"/>
    </row>
    <row r="8" spans="1:52" x14ac:dyDescent="0.35">
      <c r="A8" s="158"/>
      <c r="B8" s="159"/>
      <c r="C8" s="164"/>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6"/>
    </row>
    <row r="9" spans="1:52" x14ac:dyDescent="0.35">
      <c r="A9" s="158"/>
      <c r="B9" s="159"/>
      <c r="C9" s="164"/>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6"/>
    </row>
    <row r="10" spans="1:52" x14ac:dyDescent="0.35">
      <c r="A10" s="158"/>
      <c r="B10" s="159"/>
      <c r="C10" s="164"/>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6"/>
    </row>
    <row r="11" spans="1:52" x14ac:dyDescent="0.35">
      <c r="A11" s="158"/>
      <c r="B11" s="159"/>
      <c r="C11" s="164"/>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6"/>
    </row>
    <row r="12" spans="1:52" x14ac:dyDescent="0.35">
      <c r="A12" s="158"/>
      <c r="B12" s="159"/>
      <c r="C12" s="164"/>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6"/>
    </row>
    <row r="13" spans="1:52" x14ac:dyDescent="0.35">
      <c r="A13" s="158"/>
      <c r="B13" s="159"/>
      <c r="C13" s="164"/>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6"/>
    </row>
    <row r="14" spans="1:52" x14ac:dyDescent="0.35">
      <c r="A14" s="158"/>
      <c r="B14" s="159"/>
      <c r="C14" s="164"/>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6"/>
    </row>
    <row r="15" spans="1:52" x14ac:dyDescent="0.35">
      <c r="A15" s="158"/>
      <c r="B15" s="159"/>
      <c r="C15" s="164"/>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6"/>
    </row>
    <row r="16" spans="1:52" x14ac:dyDescent="0.35">
      <c r="A16" s="158"/>
      <c r="B16" s="159"/>
      <c r="C16" s="164"/>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6"/>
    </row>
    <row r="17" spans="1:52" x14ac:dyDescent="0.35">
      <c r="A17" s="158"/>
      <c r="B17" s="159"/>
      <c r="C17" s="164"/>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6"/>
    </row>
    <row r="18" spans="1:52" x14ac:dyDescent="0.35">
      <c r="A18" s="158"/>
      <c r="B18" s="159"/>
      <c r="C18" s="164"/>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row>
    <row r="19" spans="1:52" x14ac:dyDescent="0.35">
      <c r="A19" s="158"/>
      <c r="B19" s="159"/>
      <c r="C19" s="164"/>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row>
    <row r="20" spans="1:52" x14ac:dyDescent="0.35">
      <c r="A20" s="158"/>
      <c r="B20" s="159"/>
      <c r="C20" s="164"/>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row>
    <row r="21" spans="1:52" x14ac:dyDescent="0.35">
      <c r="A21" s="158"/>
      <c r="B21" s="159"/>
      <c r="C21" s="164"/>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row>
    <row r="22" spans="1:52" x14ac:dyDescent="0.35">
      <c r="A22" s="158"/>
      <c r="B22" s="159"/>
      <c r="C22" s="164"/>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row>
    <row r="23" spans="1:52" x14ac:dyDescent="0.35">
      <c r="A23" s="158"/>
      <c r="B23" s="159"/>
      <c r="C23" s="164"/>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6"/>
    </row>
    <row r="24" spans="1:52" x14ac:dyDescent="0.35">
      <c r="A24" s="158"/>
      <c r="B24" s="159"/>
      <c r="C24" s="164"/>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6"/>
    </row>
    <row r="25" spans="1:52" x14ac:dyDescent="0.35">
      <c r="A25" s="158"/>
      <c r="B25" s="159"/>
      <c r="C25" s="164"/>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6"/>
    </row>
    <row r="26" spans="1:52" x14ac:dyDescent="0.35">
      <c r="A26" s="158"/>
      <c r="B26" s="159"/>
      <c r="C26" s="164"/>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6"/>
    </row>
    <row r="27" spans="1:52" x14ac:dyDescent="0.35">
      <c r="A27" s="158"/>
      <c r="B27" s="159"/>
      <c r="C27" s="164"/>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6"/>
    </row>
    <row r="28" spans="1:52" x14ac:dyDescent="0.35">
      <c r="A28" s="158"/>
      <c r="B28" s="159"/>
      <c r="C28" s="164"/>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6"/>
    </row>
    <row r="29" spans="1:52" x14ac:dyDescent="0.35">
      <c r="A29" s="158"/>
      <c r="B29" s="159"/>
      <c r="C29" s="164"/>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6"/>
    </row>
    <row r="30" spans="1:52" x14ac:dyDescent="0.35">
      <c r="A30" s="158"/>
      <c r="B30" s="159"/>
      <c r="C30" s="164"/>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6"/>
    </row>
    <row r="31" spans="1:52" x14ac:dyDescent="0.35">
      <c r="A31" s="158"/>
      <c r="B31" s="159"/>
      <c r="C31" s="164"/>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6"/>
    </row>
    <row r="32" spans="1:52" x14ac:dyDescent="0.35">
      <c r="A32" s="158"/>
      <c r="B32" s="159"/>
      <c r="C32" s="164"/>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6"/>
    </row>
    <row r="33" spans="1:52" x14ac:dyDescent="0.35">
      <c r="A33" s="158"/>
      <c r="B33" s="159"/>
      <c r="C33" s="164"/>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6"/>
    </row>
    <row r="34" spans="1:52" x14ac:dyDescent="0.35">
      <c r="A34" s="158"/>
      <c r="B34" s="159"/>
      <c r="C34" s="164"/>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6"/>
    </row>
    <row r="35" spans="1:52" x14ac:dyDescent="0.35">
      <c r="A35" s="158"/>
      <c r="B35" s="159"/>
      <c r="C35" s="164"/>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6"/>
    </row>
    <row r="36" spans="1:52" x14ac:dyDescent="0.35">
      <c r="A36" s="158"/>
      <c r="B36" s="159"/>
      <c r="C36" s="164"/>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6"/>
    </row>
    <row r="37" spans="1:52" x14ac:dyDescent="0.35">
      <c r="A37" s="158"/>
      <c r="B37" s="159"/>
      <c r="C37" s="164"/>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6"/>
    </row>
    <row r="38" spans="1:52" x14ac:dyDescent="0.35">
      <c r="A38" s="158"/>
      <c r="B38" s="159"/>
      <c r="C38" s="164"/>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6"/>
    </row>
    <row r="39" spans="1:52" x14ac:dyDescent="0.35">
      <c r="A39" s="158"/>
      <c r="B39" s="159"/>
      <c r="C39" s="164"/>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6"/>
    </row>
    <row r="40" spans="1:52" x14ac:dyDescent="0.35">
      <c r="A40" s="158"/>
      <c r="B40" s="159"/>
      <c r="C40" s="164"/>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6"/>
    </row>
    <row r="41" spans="1:52" x14ac:dyDescent="0.35">
      <c r="A41" s="158"/>
      <c r="B41" s="159"/>
      <c r="C41" s="164"/>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6"/>
    </row>
    <row r="42" spans="1:52" x14ac:dyDescent="0.35">
      <c r="A42" s="158"/>
      <c r="B42" s="159"/>
      <c r="C42" s="164"/>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6"/>
    </row>
    <row r="43" spans="1:52" x14ac:dyDescent="0.35">
      <c r="A43" s="158"/>
      <c r="B43" s="159"/>
      <c r="C43" s="164"/>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6"/>
    </row>
    <row r="44" spans="1:52" x14ac:dyDescent="0.35">
      <c r="A44" s="158"/>
      <c r="B44" s="159"/>
      <c r="C44" s="164"/>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6"/>
    </row>
    <row r="45" spans="1:52" x14ac:dyDescent="0.35">
      <c r="A45" s="158"/>
      <c r="B45" s="159"/>
      <c r="C45" s="164"/>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6"/>
    </row>
    <row r="46" spans="1:52" x14ac:dyDescent="0.35">
      <c r="A46" s="158"/>
      <c r="B46" s="159"/>
      <c r="C46" s="164"/>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6"/>
    </row>
    <row r="47" spans="1:52" x14ac:dyDescent="0.35">
      <c r="A47" s="158"/>
      <c r="B47" s="159"/>
      <c r="C47" s="164"/>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6"/>
    </row>
    <row r="48" spans="1:52" x14ac:dyDescent="0.35">
      <c r="A48" s="158"/>
      <c r="B48" s="159"/>
      <c r="C48" s="164"/>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6"/>
    </row>
    <row r="49" spans="1:52" x14ac:dyDescent="0.35">
      <c r="A49" s="158"/>
      <c r="B49" s="159"/>
      <c r="C49" s="164"/>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6"/>
    </row>
    <row r="50" spans="1:52" x14ac:dyDescent="0.35">
      <c r="A50" s="158"/>
      <c r="B50" s="159"/>
      <c r="C50" s="164"/>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6"/>
    </row>
    <row r="51" spans="1:52" x14ac:dyDescent="0.35">
      <c r="A51" s="158"/>
      <c r="B51" s="159"/>
      <c r="C51" s="164"/>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6"/>
    </row>
    <row r="52" spans="1:52" x14ac:dyDescent="0.35">
      <c r="A52" s="158"/>
      <c r="B52" s="159"/>
      <c r="C52" s="164"/>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6"/>
    </row>
    <row r="53" spans="1:52" x14ac:dyDescent="0.35">
      <c r="A53" s="158"/>
      <c r="B53" s="159"/>
      <c r="C53" s="164"/>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6"/>
    </row>
    <row r="54" spans="1:52" x14ac:dyDescent="0.35">
      <c r="A54" s="158"/>
      <c r="B54" s="159"/>
      <c r="C54" s="164"/>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6"/>
    </row>
    <row r="55" spans="1:52" x14ac:dyDescent="0.35">
      <c r="A55" s="158"/>
      <c r="B55" s="159"/>
      <c r="C55" s="164"/>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6"/>
    </row>
    <row r="56" spans="1:52" x14ac:dyDescent="0.35">
      <c r="A56" s="158"/>
      <c r="B56" s="159"/>
      <c r="C56" s="164"/>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6"/>
    </row>
    <row r="57" spans="1:52" x14ac:dyDescent="0.35">
      <c r="A57" s="158"/>
      <c r="B57" s="159"/>
      <c r="C57" s="164"/>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6"/>
    </row>
    <row r="58" spans="1:52" x14ac:dyDescent="0.35">
      <c r="A58" s="158"/>
      <c r="B58" s="159"/>
      <c r="C58" s="164"/>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6"/>
    </row>
    <row r="59" spans="1:52" x14ac:dyDescent="0.35">
      <c r="A59" s="158"/>
      <c r="B59" s="159"/>
      <c r="C59" s="164"/>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6"/>
    </row>
    <row r="60" spans="1:52" x14ac:dyDescent="0.35">
      <c r="A60" s="158"/>
      <c r="B60" s="159"/>
      <c r="C60" s="164"/>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6"/>
    </row>
    <row r="61" spans="1:52" x14ac:dyDescent="0.35">
      <c r="A61" s="158"/>
      <c r="B61" s="159"/>
      <c r="C61" s="164"/>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6"/>
    </row>
    <row r="62" spans="1:52" x14ac:dyDescent="0.35">
      <c r="A62" s="158"/>
      <c r="B62" s="159"/>
      <c r="C62" s="164"/>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6"/>
    </row>
    <row r="63" spans="1:52" x14ac:dyDescent="0.35">
      <c r="A63" s="158"/>
      <c r="B63" s="159"/>
      <c r="C63" s="164"/>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6"/>
    </row>
    <row r="64" spans="1:52" x14ac:dyDescent="0.35">
      <c r="A64" s="158"/>
      <c r="B64" s="159"/>
      <c r="C64" s="164"/>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6"/>
    </row>
    <row r="65" spans="1:52" x14ac:dyDescent="0.35">
      <c r="A65" s="158"/>
      <c r="B65" s="159"/>
      <c r="C65" s="164"/>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6"/>
    </row>
    <row r="66" spans="1:52" x14ac:dyDescent="0.35">
      <c r="A66" s="158"/>
      <c r="B66" s="159"/>
      <c r="C66" s="164"/>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6"/>
    </row>
    <row r="67" spans="1:52" x14ac:dyDescent="0.35">
      <c r="A67" s="158"/>
      <c r="B67" s="159"/>
      <c r="C67" s="16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6"/>
    </row>
    <row r="68" spans="1:52" x14ac:dyDescent="0.35">
      <c r="A68" s="158"/>
      <c r="B68" s="159"/>
      <c r="C68" s="164"/>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6"/>
    </row>
    <row r="69" spans="1:52" x14ac:dyDescent="0.35">
      <c r="A69" s="158"/>
      <c r="B69" s="159"/>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6"/>
    </row>
    <row r="70" spans="1:52" x14ac:dyDescent="0.35">
      <c r="A70" s="158"/>
      <c r="B70" s="159"/>
      <c r="C70" s="164"/>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6"/>
    </row>
    <row r="71" spans="1:52" x14ac:dyDescent="0.35">
      <c r="A71" s="158"/>
      <c r="B71" s="159"/>
      <c r="C71" s="164"/>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6"/>
    </row>
    <row r="72" spans="1:52" x14ac:dyDescent="0.35">
      <c r="A72" s="158"/>
      <c r="B72" s="159"/>
      <c r="C72" s="164"/>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6"/>
    </row>
    <row r="73" spans="1:52" x14ac:dyDescent="0.35">
      <c r="A73" s="158"/>
      <c r="B73" s="159"/>
      <c r="C73" s="164"/>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6"/>
    </row>
    <row r="74" spans="1:52" x14ac:dyDescent="0.35">
      <c r="A74" s="158"/>
      <c r="B74" s="159"/>
      <c r="C74" s="164"/>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6"/>
    </row>
    <row r="75" spans="1:52" x14ac:dyDescent="0.35">
      <c r="A75" s="158"/>
      <c r="B75" s="159"/>
      <c r="C75" s="164"/>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6"/>
    </row>
    <row r="76" spans="1:52" x14ac:dyDescent="0.35">
      <c r="A76" s="158"/>
      <c r="B76" s="159"/>
      <c r="C76" s="164"/>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6"/>
    </row>
    <row r="77" spans="1:52" x14ac:dyDescent="0.35">
      <c r="A77" s="158"/>
      <c r="B77" s="159"/>
      <c r="C77" s="164"/>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6"/>
    </row>
    <row r="78" spans="1:52" x14ac:dyDescent="0.35">
      <c r="A78" s="158"/>
      <c r="B78" s="159"/>
      <c r="C78" s="164"/>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6"/>
    </row>
    <row r="79" spans="1:52" x14ac:dyDescent="0.35">
      <c r="A79" s="158"/>
      <c r="B79" s="159"/>
      <c r="C79" s="164"/>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6"/>
    </row>
    <row r="80" spans="1:52" x14ac:dyDescent="0.35">
      <c r="A80" s="158"/>
      <c r="B80" s="159"/>
      <c r="C80" s="164"/>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6"/>
    </row>
    <row r="81" spans="1:52" x14ac:dyDescent="0.35">
      <c r="A81" s="158"/>
      <c r="B81" s="159"/>
      <c r="C81" s="164"/>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6"/>
    </row>
    <row r="82" spans="1:52" x14ac:dyDescent="0.35">
      <c r="A82" s="158"/>
      <c r="B82" s="159"/>
      <c r="C82" s="164"/>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6"/>
    </row>
    <row r="83" spans="1:52" x14ac:dyDescent="0.35">
      <c r="A83" s="158"/>
      <c r="B83" s="159"/>
      <c r="C83" s="164"/>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6"/>
    </row>
    <row r="84" spans="1:52" x14ac:dyDescent="0.35">
      <c r="A84" s="158"/>
      <c r="B84" s="159"/>
      <c r="C84" s="164"/>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6"/>
    </row>
    <row r="85" spans="1:52" x14ac:dyDescent="0.35">
      <c r="A85" s="158"/>
      <c r="B85" s="159"/>
      <c r="C85" s="164"/>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6"/>
    </row>
    <row r="86" spans="1:52" x14ac:dyDescent="0.35">
      <c r="A86" s="158"/>
      <c r="B86" s="159"/>
      <c r="C86" s="164"/>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6"/>
    </row>
    <row r="87" spans="1:52" x14ac:dyDescent="0.35">
      <c r="A87" s="158"/>
      <c r="B87" s="159"/>
      <c r="C87" s="164"/>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6"/>
    </row>
    <row r="88" spans="1:52" x14ac:dyDescent="0.35">
      <c r="A88" s="158"/>
      <c r="B88" s="159"/>
      <c r="C88" s="164"/>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6"/>
    </row>
    <row r="89" spans="1:52" x14ac:dyDescent="0.35">
      <c r="A89" s="158"/>
      <c r="B89" s="159"/>
      <c r="C89" s="164"/>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6"/>
    </row>
    <row r="90" spans="1:52" x14ac:dyDescent="0.35">
      <c r="A90" s="158"/>
      <c r="B90" s="159"/>
      <c r="C90" s="164"/>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6"/>
    </row>
    <row r="91" spans="1:52" x14ac:dyDescent="0.35">
      <c r="A91" s="158"/>
      <c r="B91" s="159"/>
      <c r="C91" s="164"/>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6"/>
    </row>
    <row r="92" spans="1:52" x14ac:dyDescent="0.35">
      <c r="A92" s="158"/>
      <c r="B92" s="159"/>
      <c r="C92" s="164"/>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6"/>
    </row>
    <row r="93" spans="1:52" x14ac:dyDescent="0.35">
      <c r="A93" s="158"/>
      <c r="B93" s="159"/>
      <c r="C93" s="164"/>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6"/>
    </row>
    <row r="94" spans="1:52" x14ac:dyDescent="0.35">
      <c r="A94" s="158"/>
      <c r="B94" s="159"/>
      <c r="C94" s="164"/>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6"/>
    </row>
    <row r="95" spans="1:52" x14ac:dyDescent="0.35">
      <c r="A95" s="158"/>
      <c r="B95" s="159"/>
      <c r="C95" s="164"/>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6"/>
    </row>
    <row r="96" spans="1:52" x14ac:dyDescent="0.35">
      <c r="A96" s="158"/>
      <c r="B96" s="159"/>
      <c r="C96" s="164"/>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6"/>
    </row>
    <row r="97" spans="1:52" x14ac:dyDescent="0.35">
      <c r="A97" s="158"/>
      <c r="B97" s="159"/>
      <c r="C97" s="164"/>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6"/>
    </row>
    <row r="98" spans="1:52" x14ac:dyDescent="0.35">
      <c r="A98" s="158"/>
      <c r="B98" s="159"/>
      <c r="C98" s="164"/>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6"/>
    </row>
    <row r="99" spans="1:52" x14ac:dyDescent="0.35">
      <c r="A99" s="158"/>
      <c r="B99" s="159"/>
      <c r="C99" s="164"/>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6"/>
    </row>
    <row r="100" spans="1:52" x14ac:dyDescent="0.35">
      <c r="A100" s="158"/>
      <c r="B100" s="159"/>
      <c r="C100" s="164"/>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6"/>
    </row>
    <row r="101" spans="1:52" x14ac:dyDescent="0.35">
      <c r="A101" s="158"/>
      <c r="B101" s="159"/>
      <c r="C101" s="164"/>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6"/>
    </row>
    <row r="102" spans="1:52" x14ac:dyDescent="0.35">
      <c r="A102" s="158"/>
      <c r="B102" s="159"/>
      <c r="C102" s="164"/>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6"/>
    </row>
    <row r="103" spans="1:52" x14ac:dyDescent="0.35">
      <c r="A103" s="158"/>
      <c r="B103" s="159"/>
      <c r="C103" s="164"/>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6"/>
    </row>
    <row r="104" spans="1:52" x14ac:dyDescent="0.35">
      <c r="A104" s="158"/>
      <c r="B104" s="159"/>
      <c r="C104" s="164"/>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6"/>
    </row>
    <row r="105" spans="1:52" x14ac:dyDescent="0.35">
      <c r="A105" s="158"/>
      <c r="B105" s="159"/>
      <c r="C105" s="164"/>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6"/>
    </row>
    <row r="106" spans="1:52" x14ac:dyDescent="0.35">
      <c r="A106" s="158"/>
      <c r="B106" s="159"/>
      <c r="C106" s="164"/>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6"/>
    </row>
    <row r="107" spans="1:52" x14ac:dyDescent="0.35">
      <c r="A107" s="158"/>
      <c r="B107" s="159"/>
      <c r="C107" s="164"/>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6"/>
    </row>
    <row r="108" spans="1:52" x14ac:dyDescent="0.35">
      <c r="A108" s="158"/>
      <c r="B108" s="159"/>
      <c r="C108" s="164"/>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6"/>
    </row>
    <row r="109" spans="1:52" x14ac:dyDescent="0.35">
      <c r="A109" s="158"/>
      <c r="B109" s="159"/>
      <c r="C109" s="164"/>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6"/>
    </row>
    <row r="110" spans="1:52" x14ac:dyDescent="0.35">
      <c r="A110" s="158"/>
      <c r="B110" s="159"/>
      <c r="C110" s="164"/>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6"/>
    </row>
    <row r="111" spans="1:52" x14ac:dyDescent="0.35">
      <c r="A111" s="158"/>
      <c r="B111" s="159"/>
      <c r="C111" s="164"/>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6"/>
    </row>
    <row r="112" spans="1:52" x14ac:dyDescent="0.35">
      <c r="A112" s="158"/>
      <c r="B112" s="159"/>
      <c r="C112" s="164"/>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6"/>
    </row>
    <row r="113" spans="1:52" x14ac:dyDescent="0.35">
      <c r="A113" s="158"/>
      <c r="B113" s="159"/>
      <c r="C113" s="164"/>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6"/>
    </row>
    <row r="114" spans="1:52" x14ac:dyDescent="0.35">
      <c r="A114" s="158"/>
      <c r="B114" s="159"/>
      <c r="C114" s="164"/>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6"/>
    </row>
    <row r="115" spans="1:52" x14ac:dyDescent="0.35">
      <c r="A115" s="158"/>
      <c r="B115" s="159"/>
      <c r="C115" s="164"/>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6"/>
    </row>
    <row r="116" spans="1:52" x14ac:dyDescent="0.35">
      <c r="A116" s="158"/>
      <c r="B116" s="159"/>
      <c r="C116" s="164"/>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6"/>
    </row>
    <row r="117" spans="1:52" x14ac:dyDescent="0.35">
      <c r="A117" s="158"/>
      <c r="B117" s="159"/>
      <c r="C117" s="164"/>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6"/>
    </row>
    <row r="118" spans="1:52" x14ac:dyDescent="0.35">
      <c r="A118" s="158"/>
      <c r="B118" s="159"/>
      <c r="C118" s="164"/>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6"/>
    </row>
    <row r="119" spans="1:52" x14ac:dyDescent="0.35">
      <c r="A119" s="158"/>
      <c r="B119" s="159"/>
      <c r="C119" s="164"/>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6"/>
    </row>
    <row r="120" spans="1:52" x14ac:dyDescent="0.35">
      <c r="A120" s="158"/>
      <c r="B120" s="159"/>
      <c r="C120" s="164"/>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6"/>
    </row>
    <row r="121" spans="1:52" x14ac:dyDescent="0.35">
      <c r="A121" s="158"/>
      <c r="B121" s="159"/>
      <c r="C121" s="164"/>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6"/>
    </row>
    <row r="122" spans="1:52" x14ac:dyDescent="0.35">
      <c r="A122" s="158"/>
      <c r="B122" s="159"/>
      <c r="C122" s="164"/>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6"/>
    </row>
    <row r="123" spans="1:52" x14ac:dyDescent="0.35">
      <c r="A123" s="158"/>
      <c r="B123" s="159"/>
      <c r="C123" s="164"/>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6"/>
    </row>
    <row r="124" spans="1:52" x14ac:dyDescent="0.35">
      <c r="A124" s="158"/>
      <c r="B124" s="159"/>
      <c r="C124" s="164"/>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6"/>
    </row>
    <row r="125" spans="1:52" x14ac:dyDescent="0.35">
      <c r="A125" s="158"/>
      <c r="B125" s="159"/>
      <c r="C125" s="164"/>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6"/>
    </row>
    <row r="126" spans="1:52" x14ac:dyDescent="0.35">
      <c r="A126" s="158"/>
      <c r="B126" s="159"/>
      <c r="C126" s="164"/>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c r="AY126" s="165"/>
      <c r="AZ126" s="166"/>
    </row>
    <row r="127" spans="1:52" x14ac:dyDescent="0.35">
      <c r="A127" s="158"/>
      <c r="B127" s="159"/>
      <c r="C127" s="164"/>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6"/>
    </row>
    <row r="128" spans="1:52" x14ac:dyDescent="0.35">
      <c r="A128" s="158"/>
      <c r="B128" s="159"/>
      <c r="C128" s="164"/>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6"/>
    </row>
    <row r="129" spans="1:52" x14ac:dyDescent="0.35">
      <c r="A129" s="158"/>
      <c r="B129" s="159"/>
      <c r="C129" s="164"/>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6"/>
    </row>
    <row r="130" spans="1:52" x14ac:dyDescent="0.35">
      <c r="A130" s="158"/>
      <c r="B130" s="159"/>
      <c r="C130" s="164"/>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c r="AY130" s="165"/>
      <c r="AZ130" s="166"/>
    </row>
    <row r="131" spans="1:52" x14ac:dyDescent="0.35">
      <c r="A131" s="158"/>
      <c r="B131" s="159"/>
      <c r="C131" s="164"/>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5"/>
      <c r="AY131" s="165"/>
      <c r="AZ131" s="166"/>
    </row>
    <row r="132" spans="1:52" x14ac:dyDescent="0.35">
      <c r="A132" s="158"/>
      <c r="B132" s="159"/>
      <c r="C132" s="164"/>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6"/>
    </row>
    <row r="133" spans="1:52" x14ac:dyDescent="0.35">
      <c r="A133" s="158"/>
      <c r="B133" s="159"/>
      <c r="C133" s="164"/>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6"/>
    </row>
    <row r="134" spans="1:52" x14ac:dyDescent="0.35">
      <c r="A134" s="158"/>
      <c r="B134" s="159"/>
      <c r="C134" s="164"/>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6"/>
    </row>
    <row r="135" spans="1:52" x14ac:dyDescent="0.35">
      <c r="A135" s="158"/>
      <c r="B135" s="159"/>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6"/>
    </row>
    <row r="136" spans="1:52" x14ac:dyDescent="0.35">
      <c r="A136" s="158"/>
      <c r="B136" s="159"/>
      <c r="C136" s="164"/>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6"/>
    </row>
    <row r="137" spans="1:52" x14ac:dyDescent="0.35">
      <c r="A137" s="158"/>
      <c r="B137" s="159"/>
      <c r="C137" s="164"/>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6"/>
    </row>
    <row r="138" spans="1:52" x14ac:dyDescent="0.35">
      <c r="A138" s="158"/>
      <c r="B138" s="159"/>
      <c r="C138" s="164"/>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6"/>
    </row>
    <row r="139" spans="1:52" x14ac:dyDescent="0.35">
      <c r="A139" s="158"/>
      <c r="B139" s="159"/>
      <c r="C139" s="164"/>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6"/>
    </row>
    <row r="140" spans="1:52" x14ac:dyDescent="0.35">
      <c r="A140" s="158"/>
      <c r="B140" s="159"/>
      <c r="C140" s="164"/>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6"/>
    </row>
    <row r="141" spans="1:52" x14ac:dyDescent="0.35">
      <c r="A141" s="158"/>
      <c r="B141" s="159"/>
      <c r="C141" s="164"/>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6"/>
    </row>
    <row r="142" spans="1:52" x14ac:dyDescent="0.35">
      <c r="A142" s="158"/>
      <c r="B142" s="159"/>
      <c r="C142" s="164"/>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6"/>
    </row>
    <row r="143" spans="1:52" x14ac:dyDescent="0.35">
      <c r="A143" s="158"/>
      <c r="B143" s="159"/>
      <c r="C143" s="164"/>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6"/>
    </row>
    <row r="144" spans="1:52" x14ac:dyDescent="0.35">
      <c r="A144" s="158"/>
      <c r="B144" s="159"/>
      <c r="C144" s="164"/>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6"/>
    </row>
    <row r="145" spans="1:52" x14ac:dyDescent="0.35">
      <c r="A145" s="158"/>
      <c r="B145" s="159"/>
      <c r="C145" s="164"/>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6"/>
    </row>
    <row r="146" spans="1:52" x14ac:dyDescent="0.35">
      <c r="A146" s="158"/>
      <c r="B146" s="159"/>
      <c r="C146" s="164"/>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6"/>
    </row>
    <row r="147" spans="1:52" x14ac:dyDescent="0.35">
      <c r="A147" s="158"/>
      <c r="B147" s="159"/>
      <c r="C147" s="164"/>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6"/>
    </row>
    <row r="148" spans="1:52" x14ac:dyDescent="0.35">
      <c r="A148" s="158"/>
      <c r="B148" s="159"/>
      <c r="C148" s="164"/>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6"/>
    </row>
    <row r="149" spans="1:52" x14ac:dyDescent="0.35">
      <c r="A149" s="158"/>
      <c r="B149" s="159"/>
      <c r="C149" s="164"/>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6"/>
    </row>
    <row r="150" spans="1:52" x14ac:dyDescent="0.35">
      <c r="A150" s="158"/>
      <c r="B150" s="159"/>
      <c r="C150" s="164"/>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6"/>
    </row>
    <row r="151" spans="1:52" x14ac:dyDescent="0.35">
      <c r="A151" s="158"/>
      <c r="B151" s="159"/>
      <c r="C151" s="164"/>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c r="AX151" s="165"/>
      <c r="AY151" s="165"/>
      <c r="AZ151" s="166"/>
    </row>
    <row r="152" spans="1:52" x14ac:dyDescent="0.35">
      <c r="A152" s="158"/>
      <c r="B152" s="159"/>
      <c r="C152" s="164"/>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6"/>
    </row>
    <row r="153" spans="1:52" x14ac:dyDescent="0.35">
      <c r="A153" s="158"/>
      <c r="B153" s="159"/>
      <c r="C153" s="164"/>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65"/>
      <c r="AL153" s="165"/>
      <c r="AM153" s="165"/>
      <c r="AN153" s="165"/>
      <c r="AO153" s="165"/>
      <c r="AP153" s="165"/>
      <c r="AQ153" s="165"/>
      <c r="AR153" s="165"/>
      <c r="AS153" s="165"/>
      <c r="AT153" s="165"/>
      <c r="AU153" s="165"/>
      <c r="AV153" s="165"/>
      <c r="AW153" s="165"/>
      <c r="AX153" s="165"/>
      <c r="AY153" s="165"/>
      <c r="AZ153" s="166"/>
    </row>
    <row r="154" spans="1:52" x14ac:dyDescent="0.35">
      <c r="A154" s="158"/>
      <c r="B154" s="159"/>
      <c r="C154" s="164"/>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c r="AP154" s="165"/>
      <c r="AQ154" s="165"/>
      <c r="AR154" s="165"/>
      <c r="AS154" s="165"/>
      <c r="AT154" s="165"/>
      <c r="AU154" s="165"/>
      <c r="AV154" s="165"/>
      <c r="AW154" s="165"/>
      <c r="AX154" s="165"/>
      <c r="AY154" s="165"/>
      <c r="AZ154" s="166"/>
    </row>
    <row r="155" spans="1:52" x14ac:dyDescent="0.35">
      <c r="A155" s="158"/>
      <c r="B155" s="159"/>
      <c r="C155" s="164"/>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6"/>
    </row>
    <row r="156" spans="1:52" x14ac:dyDescent="0.35">
      <c r="A156" s="158"/>
      <c r="B156" s="159"/>
      <c r="C156" s="164"/>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5"/>
      <c r="AT156" s="165"/>
      <c r="AU156" s="165"/>
      <c r="AV156" s="165"/>
      <c r="AW156" s="165"/>
      <c r="AX156" s="165"/>
      <c r="AY156" s="165"/>
      <c r="AZ156" s="166"/>
    </row>
    <row r="157" spans="1:52" x14ac:dyDescent="0.35">
      <c r="A157" s="158"/>
      <c r="B157" s="159"/>
      <c r="C157" s="164"/>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c r="AX157" s="165"/>
      <c r="AY157" s="165"/>
      <c r="AZ157" s="166"/>
    </row>
    <row r="158" spans="1:52" x14ac:dyDescent="0.35">
      <c r="A158" s="158"/>
      <c r="B158" s="159"/>
      <c r="C158" s="164"/>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5"/>
      <c r="AZ158" s="166"/>
    </row>
    <row r="159" spans="1:52" x14ac:dyDescent="0.35">
      <c r="A159" s="158"/>
      <c r="B159" s="159"/>
      <c r="C159" s="164"/>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165"/>
      <c r="AV159" s="165"/>
      <c r="AW159" s="165"/>
      <c r="AX159" s="165"/>
      <c r="AY159" s="165"/>
      <c r="AZ159" s="166"/>
    </row>
    <row r="160" spans="1:52" x14ac:dyDescent="0.35">
      <c r="A160" s="158"/>
      <c r="B160" s="159"/>
      <c r="C160" s="164"/>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c r="AX160" s="165"/>
      <c r="AY160" s="165"/>
      <c r="AZ160" s="166"/>
    </row>
    <row r="161" spans="1:52" x14ac:dyDescent="0.35">
      <c r="A161" s="158"/>
      <c r="B161" s="159"/>
      <c r="C161" s="164"/>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165"/>
      <c r="AL161" s="165"/>
      <c r="AM161" s="165"/>
      <c r="AN161" s="165"/>
      <c r="AO161" s="165"/>
      <c r="AP161" s="165"/>
      <c r="AQ161" s="165"/>
      <c r="AR161" s="165"/>
      <c r="AS161" s="165"/>
      <c r="AT161" s="165"/>
      <c r="AU161" s="165"/>
      <c r="AV161" s="165"/>
      <c r="AW161" s="165"/>
      <c r="AX161" s="165"/>
      <c r="AY161" s="165"/>
      <c r="AZ161" s="166"/>
    </row>
    <row r="162" spans="1:52" x14ac:dyDescent="0.35">
      <c r="A162" s="158"/>
      <c r="B162" s="159"/>
      <c r="C162" s="164"/>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65"/>
      <c r="AL162" s="165"/>
      <c r="AM162" s="165"/>
      <c r="AN162" s="165"/>
      <c r="AO162" s="165"/>
      <c r="AP162" s="165"/>
      <c r="AQ162" s="165"/>
      <c r="AR162" s="165"/>
      <c r="AS162" s="165"/>
      <c r="AT162" s="165"/>
      <c r="AU162" s="165"/>
      <c r="AV162" s="165"/>
      <c r="AW162" s="165"/>
      <c r="AX162" s="165"/>
      <c r="AY162" s="165"/>
      <c r="AZ162" s="166"/>
    </row>
    <row r="163" spans="1:52" x14ac:dyDescent="0.35">
      <c r="A163" s="158"/>
      <c r="B163" s="159"/>
      <c r="C163" s="164"/>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c r="AE163" s="165"/>
      <c r="AF163" s="165"/>
      <c r="AG163" s="165"/>
      <c r="AH163" s="165"/>
      <c r="AI163" s="165"/>
      <c r="AJ163" s="165"/>
      <c r="AK163" s="165"/>
      <c r="AL163" s="165"/>
      <c r="AM163" s="165"/>
      <c r="AN163" s="165"/>
      <c r="AO163" s="165"/>
      <c r="AP163" s="165"/>
      <c r="AQ163" s="165"/>
      <c r="AR163" s="165"/>
      <c r="AS163" s="165"/>
      <c r="AT163" s="165"/>
      <c r="AU163" s="165"/>
      <c r="AV163" s="165"/>
      <c r="AW163" s="165"/>
      <c r="AX163" s="165"/>
      <c r="AY163" s="165"/>
      <c r="AZ163" s="166"/>
    </row>
    <row r="164" spans="1:52" x14ac:dyDescent="0.35">
      <c r="A164" s="158"/>
      <c r="B164" s="159"/>
      <c r="C164" s="164"/>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165"/>
      <c r="AK164" s="165"/>
      <c r="AL164" s="165"/>
      <c r="AM164" s="165"/>
      <c r="AN164" s="165"/>
      <c r="AO164" s="165"/>
      <c r="AP164" s="165"/>
      <c r="AQ164" s="165"/>
      <c r="AR164" s="165"/>
      <c r="AS164" s="165"/>
      <c r="AT164" s="165"/>
      <c r="AU164" s="165"/>
      <c r="AV164" s="165"/>
      <c r="AW164" s="165"/>
      <c r="AX164" s="165"/>
      <c r="AY164" s="165"/>
      <c r="AZ164" s="166"/>
    </row>
    <row r="165" spans="1:52" x14ac:dyDescent="0.35">
      <c r="A165" s="158"/>
      <c r="B165" s="159"/>
      <c r="C165" s="164"/>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c r="AP165" s="165"/>
      <c r="AQ165" s="165"/>
      <c r="AR165" s="165"/>
      <c r="AS165" s="165"/>
      <c r="AT165" s="165"/>
      <c r="AU165" s="165"/>
      <c r="AV165" s="165"/>
      <c r="AW165" s="165"/>
      <c r="AX165" s="165"/>
      <c r="AY165" s="165"/>
      <c r="AZ165" s="166"/>
    </row>
    <row r="166" spans="1:52" x14ac:dyDescent="0.35">
      <c r="A166" s="158"/>
      <c r="B166" s="159"/>
      <c r="C166" s="164"/>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c r="AX166" s="165"/>
      <c r="AY166" s="165"/>
      <c r="AZ166" s="166"/>
    </row>
    <row r="167" spans="1:52" x14ac:dyDescent="0.35">
      <c r="A167" s="158"/>
      <c r="B167" s="159"/>
      <c r="C167" s="164"/>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6"/>
    </row>
    <row r="168" spans="1:52" x14ac:dyDescent="0.35">
      <c r="A168" s="158"/>
      <c r="B168" s="159"/>
      <c r="C168" s="164"/>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6"/>
    </row>
    <row r="169" spans="1:52" x14ac:dyDescent="0.35">
      <c r="A169" s="158"/>
      <c r="B169" s="159"/>
      <c r="C169" s="164"/>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c r="AX169" s="165"/>
      <c r="AY169" s="165"/>
      <c r="AZ169" s="166"/>
    </row>
    <row r="170" spans="1:52" x14ac:dyDescent="0.35">
      <c r="A170" s="158"/>
      <c r="B170" s="159"/>
      <c r="C170" s="164"/>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6"/>
    </row>
    <row r="171" spans="1:52" x14ac:dyDescent="0.35">
      <c r="A171" s="158"/>
      <c r="B171" s="159"/>
      <c r="C171" s="164"/>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6"/>
    </row>
    <row r="172" spans="1:52" x14ac:dyDescent="0.35">
      <c r="A172" s="158"/>
      <c r="B172" s="159"/>
      <c r="C172" s="164"/>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6"/>
    </row>
    <row r="173" spans="1:52" x14ac:dyDescent="0.35">
      <c r="A173" s="158"/>
      <c r="B173" s="159"/>
      <c r="C173" s="164"/>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c r="AX173" s="165"/>
      <c r="AY173" s="165"/>
      <c r="AZ173" s="166"/>
    </row>
    <row r="174" spans="1:52" x14ac:dyDescent="0.35">
      <c r="A174" s="158"/>
      <c r="B174" s="159"/>
      <c r="C174" s="164"/>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E174" s="165"/>
      <c r="AF174" s="165"/>
      <c r="AG174" s="165"/>
      <c r="AH174" s="165"/>
      <c r="AI174" s="165"/>
      <c r="AJ174" s="165"/>
      <c r="AK174" s="165"/>
      <c r="AL174" s="165"/>
      <c r="AM174" s="165"/>
      <c r="AN174" s="165"/>
      <c r="AO174" s="165"/>
      <c r="AP174" s="165"/>
      <c r="AQ174" s="165"/>
      <c r="AR174" s="165"/>
      <c r="AS174" s="165"/>
      <c r="AT174" s="165"/>
      <c r="AU174" s="165"/>
      <c r="AV174" s="165"/>
      <c r="AW174" s="165"/>
      <c r="AX174" s="165"/>
      <c r="AY174" s="165"/>
      <c r="AZ174" s="166"/>
    </row>
    <row r="175" spans="1:52" x14ac:dyDescent="0.35">
      <c r="A175" s="158"/>
      <c r="B175" s="159"/>
      <c r="C175" s="164"/>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65"/>
      <c r="AL175" s="165"/>
      <c r="AM175" s="165"/>
      <c r="AN175" s="165"/>
      <c r="AO175" s="165"/>
      <c r="AP175" s="165"/>
      <c r="AQ175" s="165"/>
      <c r="AR175" s="165"/>
      <c r="AS175" s="165"/>
      <c r="AT175" s="165"/>
      <c r="AU175" s="165"/>
      <c r="AV175" s="165"/>
      <c r="AW175" s="165"/>
      <c r="AX175" s="165"/>
      <c r="AY175" s="165"/>
      <c r="AZ175" s="166"/>
    </row>
    <row r="176" spans="1:52" x14ac:dyDescent="0.35">
      <c r="A176" s="158"/>
      <c r="B176" s="159"/>
      <c r="C176" s="164"/>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65"/>
      <c r="AG176" s="165"/>
      <c r="AH176" s="165"/>
      <c r="AI176" s="165"/>
      <c r="AJ176" s="165"/>
      <c r="AK176" s="165"/>
      <c r="AL176" s="165"/>
      <c r="AM176" s="165"/>
      <c r="AN176" s="165"/>
      <c r="AO176" s="165"/>
      <c r="AP176" s="165"/>
      <c r="AQ176" s="165"/>
      <c r="AR176" s="165"/>
      <c r="AS176" s="165"/>
      <c r="AT176" s="165"/>
      <c r="AU176" s="165"/>
      <c r="AV176" s="165"/>
      <c r="AW176" s="165"/>
      <c r="AX176" s="165"/>
      <c r="AY176" s="165"/>
      <c r="AZ176" s="166"/>
    </row>
    <row r="177" spans="1:52" x14ac:dyDescent="0.35">
      <c r="A177" s="158"/>
      <c r="B177" s="159"/>
      <c r="C177" s="164"/>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5"/>
      <c r="AK177" s="165"/>
      <c r="AL177" s="165"/>
      <c r="AM177" s="165"/>
      <c r="AN177" s="165"/>
      <c r="AO177" s="165"/>
      <c r="AP177" s="165"/>
      <c r="AQ177" s="165"/>
      <c r="AR177" s="165"/>
      <c r="AS177" s="165"/>
      <c r="AT177" s="165"/>
      <c r="AU177" s="165"/>
      <c r="AV177" s="165"/>
      <c r="AW177" s="165"/>
      <c r="AX177" s="165"/>
      <c r="AY177" s="165"/>
      <c r="AZ177" s="166"/>
    </row>
    <row r="178" spans="1:52" x14ac:dyDescent="0.35">
      <c r="A178" s="158"/>
      <c r="B178" s="159"/>
      <c r="C178" s="164"/>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5"/>
      <c r="AH178" s="165"/>
      <c r="AI178" s="165"/>
      <c r="AJ178" s="165"/>
      <c r="AK178" s="165"/>
      <c r="AL178" s="165"/>
      <c r="AM178" s="165"/>
      <c r="AN178" s="165"/>
      <c r="AO178" s="165"/>
      <c r="AP178" s="165"/>
      <c r="AQ178" s="165"/>
      <c r="AR178" s="165"/>
      <c r="AS178" s="165"/>
      <c r="AT178" s="165"/>
      <c r="AU178" s="165"/>
      <c r="AV178" s="165"/>
      <c r="AW178" s="165"/>
      <c r="AX178" s="165"/>
      <c r="AY178" s="165"/>
      <c r="AZ178" s="166"/>
    </row>
    <row r="179" spans="1:52" x14ac:dyDescent="0.35">
      <c r="A179" s="158"/>
      <c r="B179" s="159"/>
      <c r="C179" s="164"/>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65"/>
      <c r="AL179" s="165"/>
      <c r="AM179" s="165"/>
      <c r="AN179" s="165"/>
      <c r="AO179" s="165"/>
      <c r="AP179" s="165"/>
      <c r="AQ179" s="165"/>
      <c r="AR179" s="165"/>
      <c r="AS179" s="165"/>
      <c r="AT179" s="165"/>
      <c r="AU179" s="165"/>
      <c r="AV179" s="165"/>
      <c r="AW179" s="165"/>
      <c r="AX179" s="165"/>
      <c r="AY179" s="165"/>
      <c r="AZ179" s="166"/>
    </row>
    <row r="180" spans="1:52" x14ac:dyDescent="0.35">
      <c r="A180" s="158"/>
      <c r="B180" s="159"/>
      <c r="C180" s="164"/>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165"/>
      <c r="AK180" s="165"/>
      <c r="AL180" s="165"/>
      <c r="AM180" s="165"/>
      <c r="AN180" s="165"/>
      <c r="AO180" s="165"/>
      <c r="AP180" s="165"/>
      <c r="AQ180" s="165"/>
      <c r="AR180" s="165"/>
      <c r="AS180" s="165"/>
      <c r="AT180" s="165"/>
      <c r="AU180" s="165"/>
      <c r="AV180" s="165"/>
      <c r="AW180" s="165"/>
      <c r="AX180" s="165"/>
      <c r="AY180" s="165"/>
      <c r="AZ180" s="166"/>
    </row>
    <row r="181" spans="1:52" x14ac:dyDescent="0.35">
      <c r="A181" s="158"/>
      <c r="B181" s="159"/>
      <c r="C181" s="164"/>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6"/>
    </row>
    <row r="182" spans="1:52" x14ac:dyDescent="0.35">
      <c r="A182" s="158"/>
      <c r="B182" s="159"/>
      <c r="C182" s="164"/>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66"/>
    </row>
    <row r="183" spans="1:52" x14ac:dyDescent="0.35">
      <c r="A183" s="158"/>
      <c r="B183" s="159"/>
      <c r="C183" s="164"/>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65"/>
      <c r="AL183" s="165"/>
      <c r="AM183" s="165"/>
      <c r="AN183" s="165"/>
      <c r="AO183" s="165"/>
      <c r="AP183" s="165"/>
      <c r="AQ183" s="165"/>
      <c r="AR183" s="165"/>
      <c r="AS183" s="165"/>
      <c r="AT183" s="165"/>
      <c r="AU183" s="165"/>
      <c r="AV183" s="165"/>
      <c r="AW183" s="165"/>
      <c r="AX183" s="165"/>
      <c r="AY183" s="165"/>
      <c r="AZ183" s="166"/>
    </row>
    <row r="184" spans="1:52" x14ac:dyDescent="0.35">
      <c r="A184" s="158"/>
      <c r="B184" s="159"/>
      <c r="C184" s="164"/>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166"/>
    </row>
    <row r="185" spans="1:52" x14ac:dyDescent="0.35">
      <c r="A185" s="158"/>
      <c r="B185" s="159"/>
      <c r="C185" s="164"/>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c r="AX185" s="165"/>
      <c r="AY185" s="165"/>
      <c r="AZ185" s="166"/>
    </row>
    <row r="186" spans="1:52" x14ac:dyDescent="0.35">
      <c r="A186" s="158"/>
      <c r="B186" s="159"/>
      <c r="C186" s="164"/>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E186" s="165"/>
      <c r="AF186" s="165"/>
      <c r="AG186" s="165"/>
      <c r="AH186" s="165"/>
      <c r="AI186" s="165"/>
      <c r="AJ186" s="165"/>
      <c r="AK186" s="165"/>
      <c r="AL186" s="165"/>
      <c r="AM186" s="165"/>
      <c r="AN186" s="165"/>
      <c r="AO186" s="165"/>
      <c r="AP186" s="165"/>
      <c r="AQ186" s="165"/>
      <c r="AR186" s="165"/>
      <c r="AS186" s="165"/>
      <c r="AT186" s="165"/>
      <c r="AU186" s="165"/>
      <c r="AV186" s="165"/>
      <c r="AW186" s="165"/>
      <c r="AX186" s="165"/>
      <c r="AY186" s="165"/>
      <c r="AZ186" s="166"/>
    </row>
    <row r="187" spans="1:52" x14ac:dyDescent="0.35">
      <c r="A187" s="158"/>
      <c r="B187" s="159"/>
      <c r="C187" s="164"/>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c r="AX187" s="165"/>
      <c r="AY187" s="165"/>
      <c r="AZ187" s="166"/>
    </row>
    <row r="188" spans="1:52" x14ac:dyDescent="0.35">
      <c r="A188" s="158"/>
      <c r="B188" s="159"/>
      <c r="C188" s="164"/>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c r="AV188" s="165"/>
      <c r="AW188" s="165"/>
      <c r="AX188" s="165"/>
      <c r="AY188" s="165"/>
      <c r="AZ188" s="166"/>
    </row>
    <row r="189" spans="1:52" x14ac:dyDescent="0.35">
      <c r="A189" s="158"/>
      <c r="B189" s="159"/>
      <c r="C189" s="164"/>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6"/>
    </row>
    <row r="190" spans="1:52" x14ac:dyDescent="0.35">
      <c r="A190" s="158"/>
      <c r="B190" s="159"/>
      <c r="C190" s="164"/>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6"/>
    </row>
    <row r="191" spans="1:52" x14ac:dyDescent="0.35">
      <c r="A191" s="158"/>
      <c r="B191" s="159"/>
      <c r="C191" s="164"/>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5"/>
      <c r="AN191" s="165"/>
      <c r="AO191" s="165"/>
      <c r="AP191" s="165"/>
      <c r="AQ191" s="165"/>
      <c r="AR191" s="165"/>
      <c r="AS191" s="165"/>
      <c r="AT191" s="165"/>
      <c r="AU191" s="165"/>
      <c r="AV191" s="165"/>
      <c r="AW191" s="165"/>
      <c r="AX191" s="165"/>
      <c r="AY191" s="165"/>
      <c r="AZ191" s="166"/>
    </row>
    <row r="192" spans="1:52" x14ac:dyDescent="0.35">
      <c r="A192" s="158"/>
      <c r="B192" s="159"/>
      <c r="C192" s="164"/>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65"/>
      <c r="AJ192" s="165"/>
      <c r="AK192" s="165"/>
      <c r="AL192" s="165"/>
      <c r="AM192" s="165"/>
      <c r="AN192" s="165"/>
      <c r="AO192" s="165"/>
      <c r="AP192" s="165"/>
      <c r="AQ192" s="165"/>
      <c r="AR192" s="165"/>
      <c r="AS192" s="165"/>
      <c r="AT192" s="165"/>
      <c r="AU192" s="165"/>
      <c r="AV192" s="165"/>
      <c r="AW192" s="165"/>
      <c r="AX192" s="165"/>
      <c r="AY192" s="165"/>
      <c r="AZ192" s="166"/>
    </row>
    <row r="193" spans="1:52" x14ac:dyDescent="0.35">
      <c r="A193" s="158"/>
      <c r="B193" s="159"/>
      <c r="C193" s="164"/>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6"/>
    </row>
    <row r="194" spans="1:52" x14ac:dyDescent="0.35">
      <c r="A194" s="158"/>
      <c r="B194" s="159"/>
      <c r="C194" s="164"/>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c r="AP194" s="165"/>
      <c r="AQ194" s="165"/>
      <c r="AR194" s="165"/>
      <c r="AS194" s="165"/>
      <c r="AT194" s="165"/>
      <c r="AU194" s="165"/>
      <c r="AV194" s="165"/>
      <c r="AW194" s="165"/>
      <c r="AX194" s="165"/>
      <c r="AY194" s="165"/>
      <c r="AZ194" s="166"/>
    </row>
    <row r="195" spans="1:52" x14ac:dyDescent="0.35">
      <c r="A195" s="158"/>
      <c r="B195" s="159"/>
      <c r="C195" s="164"/>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5"/>
      <c r="AZ195" s="166"/>
    </row>
    <row r="196" spans="1:52" x14ac:dyDescent="0.35">
      <c r="A196" s="158"/>
      <c r="B196" s="159"/>
      <c r="C196" s="164"/>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E196" s="165"/>
      <c r="AF196" s="165"/>
      <c r="AG196" s="165"/>
      <c r="AH196" s="165"/>
      <c r="AI196" s="165"/>
      <c r="AJ196" s="165"/>
      <c r="AK196" s="165"/>
      <c r="AL196" s="165"/>
      <c r="AM196" s="165"/>
      <c r="AN196" s="165"/>
      <c r="AO196" s="165"/>
      <c r="AP196" s="165"/>
      <c r="AQ196" s="165"/>
      <c r="AR196" s="165"/>
      <c r="AS196" s="165"/>
      <c r="AT196" s="165"/>
      <c r="AU196" s="165"/>
      <c r="AV196" s="165"/>
      <c r="AW196" s="165"/>
      <c r="AX196" s="165"/>
      <c r="AY196" s="165"/>
      <c r="AZ196" s="166"/>
    </row>
    <row r="197" spans="1:52" x14ac:dyDescent="0.35">
      <c r="A197" s="158"/>
      <c r="B197" s="159"/>
      <c r="C197" s="164"/>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c r="AP197" s="165"/>
      <c r="AQ197" s="165"/>
      <c r="AR197" s="165"/>
      <c r="AS197" s="165"/>
      <c r="AT197" s="165"/>
      <c r="AU197" s="165"/>
      <c r="AV197" s="165"/>
      <c r="AW197" s="165"/>
      <c r="AX197" s="165"/>
      <c r="AY197" s="165"/>
      <c r="AZ197" s="166"/>
    </row>
    <row r="198" spans="1:52" x14ac:dyDescent="0.35">
      <c r="A198" s="158"/>
      <c r="B198" s="159"/>
      <c r="C198" s="164"/>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6"/>
    </row>
    <row r="199" spans="1:52" x14ac:dyDescent="0.35">
      <c r="A199" s="158"/>
      <c r="B199" s="159"/>
      <c r="C199" s="164"/>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c r="AF199" s="165"/>
      <c r="AG199" s="165"/>
      <c r="AH199" s="165"/>
      <c r="AI199" s="165"/>
      <c r="AJ199" s="165"/>
      <c r="AK199" s="165"/>
      <c r="AL199" s="165"/>
      <c r="AM199" s="165"/>
      <c r="AN199" s="165"/>
      <c r="AO199" s="165"/>
      <c r="AP199" s="165"/>
      <c r="AQ199" s="165"/>
      <c r="AR199" s="165"/>
      <c r="AS199" s="165"/>
      <c r="AT199" s="165"/>
      <c r="AU199" s="165"/>
      <c r="AV199" s="165"/>
      <c r="AW199" s="165"/>
      <c r="AX199" s="165"/>
      <c r="AY199" s="165"/>
      <c r="AZ199" s="166"/>
    </row>
    <row r="200" spans="1:52" x14ac:dyDescent="0.35">
      <c r="A200" s="158"/>
      <c r="B200" s="159"/>
      <c r="C200" s="164"/>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c r="AB200" s="165"/>
      <c r="AC200" s="165"/>
      <c r="AD200" s="165"/>
      <c r="AE200" s="165"/>
      <c r="AF200" s="165"/>
      <c r="AG200" s="165"/>
      <c r="AH200" s="165"/>
      <c r="AI200" s="165"/>
      <c r="AJ200" s="165"/>
      <c r="AK200" s="165"/>
      <c r="AL200" s="165"/>
      <c r="AM200" s="165"/>
      <c r="AN200" s="165"/>
      <c r="AO200" s="165"/>
      <c r="AP200" s="165"/>
      <c r="AQ200" s="165"/>
      <c r="AR200" s="165"/>
      <c r="AS200" s="165"/>
      <c r="AT200" s="165"/>
      <c r="AU200" s="165"/>
      <c r="AV200" s="165"/>
      <c r="AW200" s="165"/>
      <c r="AX200" s="165"/>
      <c r="AY200" s="165"/>
      <c r="AZ200" s="166"/>
    </row>
    <row r="201" spans="1:52" x14ac:dyDescent="0.35">
      <c r="A201" s="158"/>
      <c r="B201" s="159"/>
      <c r="C201" s="164"/>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6"/>
    </row>
    <row r="202" spans="1:52" x14ac:dyDescent="0.35">
      <c r="A202" s="158"/>
      <c r="B202" s="159"/>
      <c r="C202" s="164"/>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c r="AP202" s="165"/>
      <c r="AQ202" s="165"/>
      <c r="AR202" s="165"/>
      <c r="AS202" s="165"/>
      <c r="AT202" s="165"/>
      <c r="AU202" s="165"/>
      <c r="AV202" s="165"/>
      <c r="AW202" s="165"/>
      <c r="AX202" s="165"/>
      <c r="AY202" s="165"/>
      <c r="AZ202" s="166"/>
    </row>
    <row r="203" spans="1:52" x14ac:dyDescent="0.35">
      <c r="A203" s="158"/>
      <c r="B203" s="159"/>
      <c r="C203" s="164"/>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65"/>
      <c r="AL203" s="165"/>
      <c r="AM203" s="165"/>
      <c r="AN203" s="165"/>
      <c r="AO203" s="165"/>
      <c r="AP203" s="165"/>
      <c r="AQ203" s="165"/>
      <c r="AR203" s="165"/>
      <c r="AS203" s="165"/>
      <c r="AT203" s="165"/>
      <c r="AU203" s="165"/>
      <c r="AV203" s="165"/>
      <c r="AW203" s="165"/>
      <c r="AX203" s="165"/>
      <c r="AY203" s="165"/>
      <c r="AZ203" s="166"/>
    </row>
    <row r="204" spans="1:52" x14ac:dyDescent="0.35">
      <c r="A204" s="158"/>
      <c r="B204" s="159"/>
      <c r="C204" s="164"/>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c r="AK204" s="165"/>
      <c r="AL204" s="165"/>
      <c r="AM204" s="165"/>
      <c r="AN204" s="165"/>
      <c r="AO204" s="165"/>
      <c r="AP204" s="165"/>
      <c r="AQ204" s="165"/>
      <c r="AR204" s="165"/>
      <c r="AS204" s="165"/>
      <c r="AT204" s="165"/>
      <c r="AU204" s="165"/>
      <c r="AV204" s="165"/>
      <c r="AW204" s="165"/>
      <c r="AX204" s="165"/>
      <c r="AY204" s="165"/>
      <c r="AZ204" s="166"/>
    </row>
    <row r="205" spans="1:52" x14ac:dyDescent="0.35">
      <c r="A205" s="158"/>
      <c r="B205" s="159"/>
      <c r="C205" s="164"/>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c r="AP205" s="165"/>
      <c r="AQ205" s="165"/>
      <c r="AR205" s="165"/>
      <c r="AS205" s="165"/>
      <c r="AT205" s="165"/>
      <c r="AU205" s="165"/>
      <c r="AV205" s="165"/>
      <c r="AW205" s="165"/>
      <c r="AX205" s="165"/>
      <c r="AY205" s="165"/>
      <c r="AZ205" s="166"/>
    </row>
    <row r="206" spans="1:52" x14ac:dyDescent="0.35">
      <c r="A206" s="158"/>
      <c r="B206" s="159"/>
      <c r="C206" s="164"/>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c r="AK206" s="165"/>
      <c r="AL206" s="165"/>
      <c r="AM206" s="165"/>
      <c r="AN206" s="165"/>
      <c r="AO206" s="165"/>
      <c r="AP206" s="165"/>
      <c r="AQ206" s="165"/>
      <c r="AR206" s="165"/>
      <c r="AS206" s="165"/>
      <c r="AT206" s="165"/>
      <c r="AU206" s="165"/>
      <c r="AV206" s="165"/>
      <c r="AW206" s="165"/>
      <c r="AX206" s="165"/>
      <c r="AY206" s="165"/>
      <c r="AZ206" s="166"/>
    </row>
    <row r="207" spans="1:52" x14ac:dyDescent="0.35">
      <c r="A207" s="158"/>
      <c r="B207" s="159"/>
      <c r="C207" s="164"/>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c r="AK207" s="165"/>
      <c r="AL207" s="165"/>
      <c r="AM207" s="165"/>
      <c r="AN207" s="165"/>
      <c r="AO207" s="165"/>
      <c r="AP207" s="165"/>
      <c r="AQ207" s="165"/>
      <c r="AR207" s="165"/>
      <c r="AS207" s="165"/>
      <c r="AT207" s="165"/>
      <c r="AU207" s="165"/>
      <c r="AV207" s="165"/>
      <c r="AW207" s="165"/>
      <c r="AX207" s="165"/>
      <c r="AY207" s="165"/>
      <c r="AZ207" s="166"/>
    </row>
    <row r="208" spans="1:52" x14ac:dyDescent="0.35">
      <c r="A208" s="158"/>
      <c r="B208" s="159"/>
      <c r="C208" s="164"/>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c r="AK208" s="165"/>
      <c r="AL208" s="165"/>
      <c r="AM208" s="165"/>
      <c r="AN208" s="165"/>
      <c r="AO208" s="165"/>
      <c r="AP208" s="165"/>
      <c r="AQ208" s="165"/>
      <c r="AR208" s="165"/>
      <c r="AS208" s="165"/>
      <c r="AT208" s="165"/>
      <c r="AU208" s="165"/>
      <c r="AV208" s="165"/>
      <c r="AW208" s="165"/>
      <c r="AX208" s="165"/>
      <c r="AY208" s="165"/>
      <c r="AZ208" s="166"/>
    </row>
    <row r="209" spans="1:52" x14ac:dyDescent="0.35">
      <c r="A209" s="158"/>
      <c r="B209" s="159"/>
      <c r="C209" s="164"/>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c r="AK209" s="165"/>
      <c r="AL209" s="165"/>
      <c r="AM209" s="165"/>
      <c r="AN209" s="165"/>
      <c r="AO209" s="165"/>
      <c r="AP209" s="165"/>
      <c r="AQ209" s="165"/>
      <c r="AR209" s="165"/>
      <c r="AS209" s="165"/>
      <c r="AT209" s="165"/>
      <c r="AU209" s="165"/>
      <c r="AV209" s="165"/>
      <c r="AW209" s="165"/>
      <c r="AX209" s="165"/>
      <c r="AY209" s="165"/>
      <c r="AZ209" s="166"/>
    </row>
    <row r="210" spans="1:52" x14ac:dyDescent="0.35">
      <c r="A210" s="158"/>
      <c r="B210" s="159"/>
      <c r="C210" s="164"/>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65"/>
      <c r="AL210" s="165"/>
      <c r="AM210" s="165"/>
      <c r="AN210" s="165"/>
      <c r="AO210" s="165"/>
      <c r="AP210" s="165"/>
      <c r="AQ210" s="165"/>
      <c r="AR210" s="165"/>
      <c r="AS210" s="165"/>
      <c r="AT210" s="165"/>
      <c r="AU210" s="165"/>
      <c r="AV210" s="165"/>
      <c r="AW210" s="165"/>
      <c r="AX210" s="165"/>
      <c r="AY210" s="165"/>
      <c r="AZ210" s="166"/>
    </row>
    <row r="211" spans="1:52" x14ac:dyDescent="0.35">
      <c r="A211" s="158"/>
      <c r="B211" s="159"/>
      <c r="C211" s="164"/>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c r="AK211" s="165"/>
      <c r="AL211" s="165"/>
      <c r="AM211" s="165"/>
      <c r="AN211" s="165"/>
      <c r="AO211" s="165"/>
      <c r="AP211" s="165"/>
      <c r="AQ211" s="165"/>
      <c r="AR211" s="165"/>
      <c r="AS211" s="165"/>
      <c r="AT211" s="165"/>
      <c r="AU211" s="165"/>
      <c r="AV211" s="165"/>
      <c r="AW211" s="165"/>
      <c r="AX211" s="165"/>
      <c r="AY211" s="165"/>
      <c r="AZ211" s="166"/>
    </row>
    <row r="212" spans="1:52" x14ac:dyDescent="0.35">
      <c r="A212" s="158"/>
      <c r="B212" s="159"/>
      <c r="C212" s="164"/>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c r="AK212" s="165"/>
      <c r="AL212" s="165"/>
      <c r="AM212" s="165"/>
      <c r="AN212" s="165"/>
      <c r="AO212" s="165"/>
      <c r="AP212" s="165"/>
      <c r="AQ212" s="165"/>
      <c r="AR212" s="165"/>
      <c r="AS212" s="165"/>
      <c r="AT212" s="165"/>
      <c r="AU212" s="165"/>
      <c r="AV212" s="165"/>
      <c r="AW212" s="165"/>
      <c r="AX212" s="165"/>
      <c r="AY212" s="165"/>
      <c r="AZ212" s="166"/>
    </row>
    <row r="213" spans="1:52" x14ac:dyDescent="0.35">
      <c r="A213" s="158"/>
      <c r="B213" s="159"/>
      <c r="C213" s="164"/>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165"/>
      <c r="AO213" s="165"/>
      <c r="AP213" s="165"/>
      <c r="AQ213" s="165"/>
      <c r="AR213" s="165"/>
      <c r="AS213" s="165"/>
      <c r="AT213" s="165"/>
      <c r="AU213" s="165"/>
      <c r="AV213" s="165"/>
      <c r="AW213" s="165"/>
      <c r="AX213" s="165"/>
      <c r="AY213" s="165"/>
      <c r="AZ213" s="166"/>
    </row>
    <row r="214" spans="1:52" x14ac:dyDescent="0.35">
      <c r="A214" s="158"/>
      <c r="B214" s="159"/>
      <c r="C214" s="164"/>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65"/>
      <c r="AL214" s="165"/>
      <c r="AM214" s="165"/>
      <c r="AN214" s="165"/>
      <c r="AO214" s="165"/>
      <c r="AP214" s="165"/>
      <c r="AQ214" s="165"/>
      <c r="AR214" s="165"/>
      <c r="AS214" s="165"/>
      <c r="AT214" s="165"/>
      <c r="AU214" s="165"/>
      <c r="AV214" s="165"/>
      <c r="AW214" s="165"/>
      <c r="AX214" s="165"/>
      <c r="AY214" s="165"/>
      <c r="AZ214" s="166"/>
    </row>
    <row r="215" spans="1:52" x14ac:dyDescent="0.35">
      <c r="A215" s="158"/>
      <c r="B215" s="159"/>
      <c r="C215" s="164"/>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c r="AK215" s="165"/>
      <c r="AL215" s="165"/>
      <c r="AM215" s="165"/>
      <c r="AN215" s="165"/>
      <c r="AO215" s="165"/>
      <c r="AP215" s="165"/>
      <c r="AQ215" s="165"/>
      <c r="AR215" s="165"/>
      <c r="AS215" s="165"/>
      <c r="AT215" s="165"/>
      <c r="AU215" s="165"/>
      <c r="AV215" s="165"/>
      <c r="AW215" s="165"/>
      <c r="AX215" s="165"/>
      <c r="AY215" s="165"/>
      <c r="AZ215" s="166"/>
    </row>
    <row r="216" spans="1:52" x14ac:dyDescent="0.35">
      <c r="A216" s="158"/>
      <c r="B216" s="159"/>
      <c r="C216" s="164"/>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6"/>
    </row>
    <row r="217" spans="1:52" x14ac:dyDescent="0.35">
      <c r="A217" s="158"/>
      <c r="B217" s="159"/>
      <c r="C217" s="164"/>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c r="AK217" s="165"/>
      <c r="AL217" s="165"/>
      <c r="AM217" s="165"/>
      <c r="AN217" s="165"/>
      <c r="AO217" s="165"/>
      <c r="AP217" s="165"/>
      <c r="AQ217" s="165"/>
      <c r="AR217" s="165"/>
      <c r="AS217" s="165"/>
      <c r="AT217" s="165"/>
      <c r="AU217" s="165"/>
      <c r="AV217" s="165"/>
      <c r="AW217" s="165"/>
      <c r="AX217" s="165"/>
      <c r="AY217" s="165"/>
      <c r="AZ217" s="166"/>
    </row>
    <row r="218" spans="1:52" x14ac:dyDescent="0.35">
      <c r="A218" s="158"/>
      <c r="B218" s="159"/>
      <c r="C218" s="164"/>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6"/>
    </row>
    <row r="219" spans="1:52" x14ac:dyDescent="0.35">
      <c r="A219" s="158"/>
      <c r="B219" s="159"/>
      <c r="C219" s="164"/>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c r="AK219" s="165"/>
      <c r="AL219" s="165"/>
      <c r="AM219" s="165"/>
      <c r="AN219" s="165"/>
      <c r="AO219" s="165"/>
      <c r="AP219" s="165"/>
      <c r="AQ219" s="165"/>
      <c r="AR219" s="165"/>
      <c r="AS219" s="165"/>
      <c r="AT219" s="165"/>
      <c r="AU219" s="165"/>
      <c r="AV219" s="165"/>
      <c r="AW219" s="165"/>
      <c r="AX219" s="165"/>
      <c r="AY219" s="165"/>
      <c r="AZ219" s="166"/>
    </row>
    <row r="220" spans="1:52" x14ac:dyDescent="0.35">
      <c r="A220" s="158"/>
      <c r="B220" s="159"/>
      <c r="C220" s="164"/>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c r="AK220" s="165"/>
      <c r="AL220" s="165"/>
      <c r="AM220" s="165"/>
      <c r="AN220" s="165"/>
      <c r="AO220" s="165"/>
      <c r="AP220" s="165"/>
      <c r="AQ220" s="165"/>
      <c r="AR220" s="165"/>
      <c r="AS220" s="165"/>
      <c r="AT220" s="165"/>
      <c r="AU220" s="165"/>
      <c r="AV220" s="165"/>
      <c r="AW220" s="165"/>
      <c r="AX220" s="165"/>
      <c r="AY220" s="165"/>
      <c r="AZ220" s="166"/>
    </row>
    <row r="221" spans="1:52" x14ac:dyDescent="0.35">
      <c r="A221" s="158"/>
      <c r="B221" s="159"/>
      <c r="C221" s="164"/>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c r="AK221" s="165"/>
      <c r="AL221" s="165"/>
      <c r="AM221" s="165"/>
      <c r="AN221" s="165"/>
      <c r="AO221" s="165"/>
      <c r="AP221" s="165"/>
      <c r="AQ221" s="165"/>
      <c r="AR221" s="165"/>
      <c r="AS221" s="165"/>
      <c r="AT221" s="165"/>
      <c r="AU221" s="165"/>
      <c r="AV221" s="165"/>
      <c r="AW221" s="165"/>
      <c r="AX221" s="165"/>
      <c r="AY221" s="165"/>
      <c r="AZ221" s="166"/>
    </row>
    <row r="222" spans="1:52" x14ac:dyDescent="0.35">
      <c r="A222" s="158"/>
      <c r="B222" s="159"/>
      <c r="C222" s="164"/>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65"/>
      <c r="AL222" s="165"/>
      <c r="AM222" s="165"/>
      <c r="AN222" s="165"/>
      <c r="AO222" s="165"/>
      <c r="AP222" s="165"/>
      <c r="AQ222" s="165"/>
      <c r="AR222" s="165"/>
      <c r="AS222" s="165"/>
      <c r="AT222" s="165"/>
      <c r="AU222" s="165"/>
      <c r="AV222" s="165"/>
      <c r="AW222" s="165"/>
      <c r="AX222" s="165"/>
      <c r="AY222" s="165"/>
      <c r="AZ222" s="166"/>
    </row>
    <row r="223" spans="1:52" x14ac:dyDescent="0.35">
      <c r="A223" s="158"/>
      <c r="B223" s="159"/>
      <c r="C223" s="164"/>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c r="AK223" s="165"/>
      <c r="AL223" s="165"/>
      <c r="AM223" s="165"/>
      <c r="AN223" s="165"/>
      <c r="AO223" s="165"/>
      <c r="AP223" s="165"/>
      <c r="AQ223" s="165"/>
      <c r="AR223" s="165"/>
      <c r="AS223" s="165"/>
      <c r="AT223" s="165"/>
      <c r="AU223" s="165"/>
      <c r="AV223" s="165"/>
      <c r="AW223" s="165"/>
      <c r="AX223" s="165"/>
      <c r="AY223" s="165"/>
      <c r="AZ223" s="166"/>
    </row>
    <row r="224" spans="1:52" x14ac:dyDescent="0.35">
      <c r="A224" s="158"/>
      <c r="B224" s="159"/>
      <c r="C224" s="164"/>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c r="AK224" s="165"/>
      <c r="AL224" s="165"/>
      <c r="AM224" s="165"/>
      <c r="AN224" s="165"/>
      <c r="AO224" s="165"/>
      <c r="AP224" s="165"/>
      <c r="AQ224" s="165"/>
      <c r="AR224" s="165"/>
      <c r="AS224" s="165"/>
      <c r="AT224" s="165"/>
      <c r="AU224" s="165"/>
      <c r="AV224" s="165"/>
      <c r="AW224" s="165"/>
      <c r="AX224" s="165"/>
      <c r="AY224" s="165"/>
      <c r="AZ224" s="166"/>
    </row>
    <row r="225" spans="1:52" x14ac:dyDescent="0.35">
      <c r="A225" s="158"/>
      <c r="B225" s="159"/>
      <c r="C225" s="164"/>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c r="AK225" s="165"/>
      <c r="AL225" s="165"/>
      <c r="AM225" s="165"/>
      <c r="AN225" s="165"/>
      <c r="AO225" s="165"/>
      <c r="AP225" s="165"/>
      <c r="AQ225" s="165"/>
      <c r="AR225" s="165"/>
      <c r="AS225" s="165"/>
      <c r="AT225" s="165"/>
      <c r="AU225" s="165"/>
      <c r="AV225" s="165"/>
      <c r="AW225" s="165"/>
      <c r="AX225" s="165"/>
      <c r="AY225" s="165"/>
      <c r="AZ225" s="166"/>
    </row>
    <row r="226" spans="1:52" x14ac:dyDescent="0.35">
      <c r="A226" s="158"/>
      <c r="B226" s="159"/>
      <c r="C226" s="164"/>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c r="AK226" s="165"/>
      <c r="AL226" s="165"/>
      <c r="AM226" s="165"/>
      <c r="AN226" s="165"/>
      <c r="AO226" s="165"/>
      <c r="AP226" s="165"/>
      <c r="AQ226" s="165"/>
      <c r="AR226" s="165"/>
      <c r="AS226" s="165"/>
      <c r="AT226" s="165"/>
      <c r="AU226" s="165"/>
      <c r="AV226" s="165"/>
      <c r="AW226" s="165"/>
      <c r="AX226" s="165"/>
      <c r="AY226" s="165"/>
      <c r="AZ226" s="166"/>
    </row>
    <row r="227" spans="1:52" x14ac:dyDescent="0.35">
      <c r="A227" s="158"/>
      <c r="B227" s="159"/>
      <c r="C227" s="164"/>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c r="AK227" s="165"/>
      <c r="AL227" s="165"/>
      <c r="AM227" s="165"/>
      <c r="AN227" s="165"/>
      <c r="AO227" s="165"/>
      <c r="AP227" s="165"/>
      <c r="AQ227" s="165"/>
      <c r="AR227" s="165"/>
      <c r="AS227" s="165"/>
      <c r="AT227" s="165"/>
      <c r="AU227" s="165"/>
      <c r="AV227" s="165"/>
      <c r="AW227" s="165"/>
      <c r="AX227" s="165"/>
      <c r="AY227" s="165"/>
      <c r="AZ227" s="166"/>
    </row>
    <row r="228" spans="1:52" x14ac:dyDescent="0.35">
      <c r="A228" s="158"/>
      <c r="B228" s="159"/>
      <c r="C228" s="164"/>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c r="AK228" s="165"/>
      <c r="AL228" s="165"/>
      <c r="AM228" s="165"/>
      <c r="AN228" s="165"/>
      <c r="AO228" s="165"/>
      <c r="AP228" s="165"/>
      <c r="AQ228" s="165"/>
      <c r="AR228" s="165"/>
      <c r="AS228" s="165"/>
      <c r="AT228" s="165"/>
      <c r="AU228" s="165"/>
      <c r="AV228" s="165"/>
      <c r="AW228" s="165"/>
      <c r="AX228" s="165"/>
      <c r="AY228" s="165"/>
      <c r="AZ228" s="166"/>
    </row>
    <row r="229" spans="1:52" x14ac:dyDescent="0.35">
      <c r="A229" s="158"/>
      <c r="B229" s="159"/>
      <c r="C229" s="164"/>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65"/>
      <c r="AL229" s="165"/>
      <c r="AM229" s="165"/>
      <c r="AN229" s="165"/>
      <c r="AO229" s="165"/>
      <c r="AP229" s="165"/>
      <c r="AQ229" s="165"/>
      <c r="AR229" s="165"/>
      <c r="AS229" s="165"/>
      <c r="AT229" s="165"/>
      <c r="AU229" s="165"/>
      <c r="AV229" s="165"/>
      <c r="AW229" s="165"/>
      <c r="AX229" s="165"/>
      <c r="AY229" s="165"/>
      <c r="AZ229" s="166"/>
    </row>
    <row r="230" spans="1:52" x14ac:dyDescent="0.35">
      <c r="A230" s="158"/>
      <c r="B230" s="159"/>
      <c r="C230" s="164"/>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65"/>
      <c r="AL230" s="165"/>
      <c r="AM230" s="165"/>
      <c r="AN230" s="165"/>
      <c r="AO230" s="165"/>
      <c r="AP230" s="165"/>
      <c r="AQ230" s="165"/>
      <c r="AR230" s="165"/>
      <c r="AS230" s="165"/>
      <c r="AT230" s="165"/>
      <c r="AU230" s="165"/>
      <c r="AV230" s="165"/>
      <c r="AW230" s="165"/>
      <c r="AX230" s="165"/>
      <c r="AY230" s="165"/>
      <c r="AZ230" s="166"/>
    </row>
    <row r="231" spans="1:52" x14ac:dyDescent="0.35">
      <c r="A231" s="158"/>
      <c r="B231" s="159"/>
      <c r="C231" s="164"/>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5"/>
      <c r="AY231" s="165"/>
      <c r="AZ231" s="166"/>
    </row>
    <row r="232" spans="1:52" x14ac:dyDescent="0.35">
      <c r="A232" s="158"/>
      <c r="B232" s="159"/>
      <c r="C232" s="164"/>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c r="AK232" s="165"/>
      <c r="AL232" s="165"/>
      <c r="AM232" s="165"/>
      <c r="AN232" s="165"/>
      <c r="AO232" s="165"/>
      <c r="AP232" s="165"/>
      <c r="AQ232" s="165"/>
      <c r="AR232" s="165"/>
      <c r="AS232" s="165"/>
      <c r="AT232" s="165"/>
      <c r="AU232" s="165"/>
      <c r="AV232" s="165"/>
      <c r="AW232" s="165"/>
      <c r="AX232" s="165"/>
      <c r="AY232" s="165"/>
      <c r="AZ232" s="166"/>
    </row>
    <row r="233" spans="1:52" x14ac:dyDescent="0.35">
      <c r="A233" s="158"/>
      <c r="B233" s="159"/>
      <c r="C233" s="164"/>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c r="AK233" s="165"/>
      <c r="AL233" s="165"/>
      <c r="AM233" s="165"/>
      <c r="AN233" s="165"/>
      <c r="AO233" s="165"/>
      <c r="AP233" s="165"/>
      <c r="AQ233" s="165"/>
      <c r="AR233" s="165"/>
      <c r="AS233" s="165"/>
      <c r="AT233" s="165"/>
      <c r="AU233" s="165"/>
      <c r="AV233" s="165"/>
      <c r="AW233" s="165"/>
      <c r="AX233" s="165"/>
      <c r="AY233" s="165"/>
      <c r="AZ233" s="166"/>
    </row>
    <row r="234" spans="1:52" x14ac:dyDescent="0.35">
      <c r="A234" s="158"/>
      <c r="B234" s="159"/>
      <c r="C234" s="164"/>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c r="AK234" s="165"/>
      <c r="AL234" s="165"/>
      <c r="AM234" s="165"/>
      <c r="AN234" s="165"/>
      <c r="AO234" s="165"/>
      <c r="AP234" s="165"/>
      <c r="AQ234" s="165"/>
      <c r="AR234" s="165"/>
      <c r="AS234" s="165"/>
      <c r="AT234" s="165"/>
      <c r="AU234" s="165"/>
      <c r="AV234" s="165"/>
      <c r="AW234" s="165"/>
      <c r="AX234" s="165"/>
      <c r="AY234" s="165"/>
      <c r="AZ234" s="166"/>
    </row>
    <row r="235" spans="1:52" x14ac:dyDescent="0.35">
      <c r="A235" s="158"/>
      <c r="B235" s="159"/>
      <c r="C235" s="164"/>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c r="AK235" s="165"/>
      <c r="AL235" s="165"/>
      <c r="AM235" s="165"/>
      <c r="AN235" s="165"/>
      <c r="AO235" s="165"/>
      <c r="AP235" s="165"/>
      <c r="AQ235" s="165"/>
      <c r="AR235" s="165"/>
      <c r="AS235" s="165"/>
      <c r="AT235" s="165"/>
      <c r="AU235" s="165"/>
      <c r="AV235" s="165"/>
      <c r="AW235" s="165"/>
      <c r="AX235" s="165"/>
      <c r="AY235" s="165"/>
      <c r="AZ235" s="166"/>
    </row>
    <row r="236" spans="1:52" x14ac:dyDescent="0.35">
      <c r="A236" s="158"/>
      <c r="B236" s="159"/>
      <c r="C236" s="164"/>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c r="AK236" s="165"/>
      <c r="AL236" s="165"/>
      <c r="AM236" s="165"/>
      <c r="AN236" s="165"/>
      <c r="AO236" s="165"/>
      <c r="AP236" s="165"/>
      <c r="AQ236" s="165"/>
      <c r="AR236" s="165"/>
      <c r="AS236" s="165"/>
      <c r="AT236" s="165"/>
      <c r="AU236" s="165"/>
      <c r="AV236" s="165"/>
      <c r="AW236" s="165"/>
      <c r="AX236" s="165"/>
      <c r="AY236" s="165"/>
      <c r="AZ236" s="166"/>
    </row>
    <row r="237" spans="1:52" x14ac:dyDescent="0.35">
      <c r="A237" s="158"/>
      <c r="B237" s="159"/>
      <c r="C237" s="164"/>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65"/>
      <c r="AL237" s="165"/>
      <c r="AM237" s="165"/>
      <c r="AN237" s="165"/>
      <c r="AO237" s="165"/>
      <c r="AP237" s="165"/>
      <c r="AQ237" s="165"/>
      <c r="AR237" s="165"/>
      <c r="AS237" s="165"/>
      <c r="AT237" s="165"/>
      <c r="AU237" s="165"/>
      <c r="AV237" s="165"/>
      <c r="AW237" s="165"/>
      <c r="AX237" s="165"/>
      <c r="AY237" s="165"/>
      <c r="AZ237" s="166"/>
    </row>
    <row r="238" spans="1:52" x14ac:dyDescent="0.35">
      <c r="A238" s="158"/>
      <c r="B238" s="159"/>
      <c r="C238" s="164"/>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c r="AK238" s="165"/>
      <c r="AL238" s="165"/>
      <c r="AM238" s="165"/>
      <c r="AN238" s="165"/>
      <c r="AO238" s="165"/>
      <c r="AP238" s="165"/>
      <c r="AQ238" s="165"/>
      <c r="AR238" s="165"/>
      <c r="AS238" s="165"/>
      <c r="AT238" s="165"/>
      <c r="AU238" s="165"/>
      <c r="AV238" s="165"/>
      <c r="AW238" s="165"/>
      <c r="AX238" s="165"/>
      <c r="AY238" s="165"/>
      <c r="AZ238" s="166"/>
    </row>
    <row r="239" spans="1:52" x14ac:dyDescent="0.35">
      <c r="A239" s="158"/>
      <c r="B239" s="159"/>
      <c r="C239" s="164"/>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c r="AP239" s="165"/>
      <c r="AQ239" s="165"/>
      <c r="AR239" s="165"/>
      <c r="AS239" s="165"/>
      <c r="AT239" s="165"/>
      <c r="AU239" s="165"/>
      <c r="AV239" s="165"/>
      <c r="AW239" s="165"/>
      <c r="AX239" s="165"/>
      <c r="AY239" s="165"/>
      <c r="AZ239" s="166"/>
    </row>
    <row r="240" spans="1:52" x14ac:dyDescent="0.35">
      <c r="A240" s="158"/>
      <c r="B240" s="159"/>
      <c r="C240" s="164"/>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c r="AK240" s="165"/>
      <c r="AL240" s="165"/>
      <c r="AM240" s="165"/>
      <c r="AN240" s="165"/>
      <c r="AO240" s="165"/>
      <c r="AP240" s="165"/>
      <c r="AQ240" s="165"/>
      <c r="AR240" s="165"/>
      <c r="AS240" s="165"/>
      <c r="AT240" s="165"/>
      <c r="AU240" s="165"/>
      <c r="AV240" s="165"/>
      <c r="AW240" s="165"/>
      <c r="AX240" s="165"/>
      <c r="AY240" s="165"/>
      <c r="AZ240" s="166"/>
    </row>
    <row r="241" spans="1:52" x14ac:dyDescent="0.35">
      <c r="A241" s="158"/>
      <c r="B241" s="159"/>
      <c r="C241" s="164"/>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c r="AK241" s="165"/>
      <c r="AL241" s="165"/>
      <c r="AM241" s="165"/>
      <c r="AN241" s="165"/>
      <c r="AO241" s="165"/>
      <c r="AP241" s="165"/>
      <c r="AQ241" s="165"/>
      <c r="AR241" s="165"/>
      <c r="AS241" s="165"/>
      <c r="AT241" s="165"/>
      <c r="AU241" s="165"/>
      <c r="AV241" s="165"/>
      <c r="AW241" s="165"/>
      <c r="AX241" s="165"/>
      <c r="AY241" s="165"/>
      <c r="AZ241" s="166"/>
    </row>
    <row r="242" spans="1:52" x14ac:dyDescent="0.35">
      <c r="A242" s="158"/>
      <c r="B242" s="159"/>
      <c r="C242" s="164"/>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6"/>
    </row>
    <row r="243" spans="1:52" x14ac:dyDescent="0.35">
      <c r="A243" s="158"/>
      <c r="B243" s="159"/>
      <c r="C243" s="164"/>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c r="AK243" s="165"/>
      <c r="AL243" s="165"/>
      <c r="AM243" s="165"/>
      <c r="AN243" s="165"/>
      <c r="AO243" s="165"/>
      <c r="AP243" s="165"/>
      <c r="AQ243" s="165"/>
      <c r="AR243" s="165"/>
      <c r="AS243" s="165"/>
      <c r="AT243" s="165"/>
      <c r="AU243" s="165"/>
      <c r="AV243" s="165"/>
      <c r="AW243" s="165"/>
      <c r="AX243" s="165"/>
      <c r="AY243" s="165"/>
      <c r="AZ243" s="166"/>
    </row>
    <row r="244" spans="1:52" x14ac:dyDescent="0.35">
      <c r="A244" s="158"/>
      <c r="B244" s="159"/>
      <c r="C244" s="164"/>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6"/>
    </row>
    <row r="245" spans="1:52" x14ac:dyDescent="0.35">
      <c r="A245" s="158"/>
      <c r="B245" s="159"/>
      <c r="C245" s="164"/>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c r="AK245" s="165"/>
      <c r="AL245" s="165"/>
      <c r="AM245" s="165"/>
      <c r="AN245" s="165"/>
      <c r="AO245" s="165"/>
      <c r="AP245" s="165"/>
      <c r="AQ245" s="165"/>
      <c r="AR245" s="165"/>
      <c r="AS245" s="165"/>
      <c r="AT245" s="165"/>
      <c r="AU245" s="165"/>
      <c r="AV245" s="165"/>
      <c r="AW245" s="165"/>
      <c r="AX245" s="165"/>
      <c r="AY245" s="165"/>
      <c r="AZ245" s="166"/>
    </row>
    <row r="246" spans="1:52" x14ac:dyDescent="0.35">
      <c r="A246" s="158"/>
      <c r="B246" s="159"/>
      <c r="C246" s="164"/>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c r="AK246" s="165"/>
      <c r="AL246" s="165"/>
      <c r="AM246" s="165"/>
      <c r="AN246" s="165"/>
      <c r="AO246" s="165"/>
      <c r="AP246" s="165"/>
      <c r="AQ246" s="165"/>
      <c r="AR246" s="165"/>
      <c r="AS246" s="165"/>
      <c r="AT246" s="165"/>
      <c r="AU246" s="165"/>
      <c r="AV246" s="165"/>
      <c r="AW246" s="165"/>
      <c r="AX246" s="165"/>
      <c r="AY246" s="165"/>
      <c r="AZ246" s="166"/>
    </row>
    <row r="247" spans="1:52" x14ac:dyDescent="0.35">
      <c r="A247" s="158"/>
      <c r="B247" s="159"/>
      <c r="C247" s="164"/>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6"/>
    </row>
    <row r="248" spans="1:52" x14ac:dyDescent="0.35">
      <c r="A248" s="158"/>
      <c r="B248" s="159"/>
      <c r="C248" s="164"/>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c r="AK248" s="165"/>
      <c r="AL248" s="165"/>
      <c r="AM248" s="165"/>
      <c r="AN248" s="165"/>
      <c r="AO248" s="165"/>
      <c r="AP248" s="165"/>
      <c r="AQ248" s="165"/>
      <c r="AR248" s="165"/>
      <c r="AS248" s="165"/>
      <c r="AT248" s="165"/>
      <c r="AU248" s="165"/>
      <c r="AV248" s="165"/>
      <c r="AW248" s="165"/>
      <c r="AX248" s="165"/>
      <c r="AY248" s="165"/>
      <c r="AZ248" s="166"/>
    </row>
    <row r="249" spans="1:52" x14ac:dyDescent="0.35">
      <c r="A249" s="158"/>
      <c r="B249" s="159"/>
      <c r="C249" s="164"/>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6"/>
    </row>
    <row r="250" spans="1:52" x14ac:dyDescent="0.35">
      <c r="A250" s="158"/>
      <c r="B250" s="159"/>
      <c r="C250" s="164"/>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6"/>
    </row>
    <row r="251" spans="1:52" x14ac:dyDescent="0.35">
      <c r="A251" s="158"/>
      <c r="B251" s="159"/>
      <c r="C251" s="164"/>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c r="AK251" s="165"/>
      <c r="AL251" s="165"/>
      <c r="AM251" s="165"/>
      <c r="AN251" s="165"/>
      <c r="AO251" s="165"/>
      <c r="AP251" s="165"/>
      <c r="AQ251" s="165"/>
      <c r="AR251" s="165"/>
      <c r="AS251" s="165"/>
      <c r="AT251" s="165"/>
      <c r="AU251" s="165"/>
      <c r="AV251" s="165"/>
      <c r="AW251" s="165"/>
      <c r="AX251" s="165"/>
      <c r="AY251" s="165"/>
      <c r="AZ251" s="166"/>
    </row>
    <row r="252" spans="1:52" x14ac:dyDescent="0.35">
      <c r="A252" s="158"/>
      <c r="B252" s="159"/>
      <c r="C252" s="164"/>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c r="AK252" s="165"/>
      <c r="AL252" s="165"/>
      <c r="AM252" s="165"/>
      <c r="AN252" s="165"/>
      <c r="AO252" s="165"/>
      <c r="AP252" s="165"/>
      <c r="AQ252" s="165"/>
      <c r="AR252" s="165"/>
      <c r="AS252" s="165"/>
      <c r="AT252" s="165"/>
      <c r="AU252" s="165"/>
      <c r="AV252" s="165"/>
      <c r="AW252" s="165"/>
      <c r="AX252" s="165"/>
      <c r="AY252" s="165"/>
      <c r="AZ252" s="166"/>
    </row>
    <row r="253" spans="1:52" x14ac:dyDescent="0.35">
      <c r="A253" s="158"/>
      <c r="B253" s="159"/>
      <c r="C253" s="164"/>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65"/>
      <c r="AL253" s="165"/>
      <c r="AM253" s="165"/>
      <c r="AN253" s="165"/>
      <c r="AO253" s="165"/>
      <c r="AP253" s="165"/>
      <c r="AQ253" s="165"/>
      <c r="AR253" s="165"/>
      <c r="AS253" s="165"/>
      <c r="AT253" s="165"/>
      <c r="AU253" s="165"/>
      <c r="AV253" s="165"/>
      <c r="AW253" s="165"/>
      <c r="AX253" s="165"/>
      <c r="AY253" s="165"/>
      <c r="AZ253" s="166"/>
    </row>
    <row r="254" spans="1:52" x14ac:dyDescent="0.35">
      <c r="A254" s="158"/>
      <c r="B254" s="159"/>
      <c r="C254" s="164"/>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c r="AK254" s="165"/>
      <c r="AL254" s="165"/>
      <c r="AM254" s="165"/>
      <c r="AN254" s="165"/>
      <c r="AO254" s="165"/>
      <c r="AP254" s="165"/>
      <c r="AQ254" s="165"/>
      <c r="AR254" s="165"/>
      <c r="AS254" s="165"/>
      <c r="AT254" s="165"/>
      <c r="AU254" s="165"/>
      <c r="AV254" s="165"/>
      <c r="AW254" s="165"/>
      <c r="AX254" s="165"/>
      <c r="AY254" s="165"/>
      <c r="AZ254" s="166"/>
    </row>
    <row r="255" spans="1:52" x14ac:dyDescent="0.35">
      <c r="A255" s="158"/>
      <c r="B255" s="159"/>
      <c r="C255" s="164"/>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c r="AK255" s="165"/>
      <c r="AL255" s="165"/>
      <c r="AM255" s="165"/>
      <c r="AN255" s="165"/>
      <c r="AO255" s="165"/>
      <c r="AP255" s="165"/>
      <c r="AQ255" s="165"/>
      <c r="AR255" s="165"/>
      <c r="AS255" s="165"/>
      <c r="AT255" s="165"/>
      <c r="AU255" s="165"/>
      <c r="AV255" s="165"/>
      <c r="AW255" s="165"/>
      <c r="AX255" s="165"/>
      <c r="AY255" s="165"/>
      <c r="AZ255" s="166"/>
    </row>
    <row r="256" spans="1:52" x14ac:dyDescent="0.35">
      <c r="A256" s="158"/>
      <c r="B256" s="159"/>
      <c r="C256" s="164"/>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c r="AK256" s="165"/>
      <c r="AL256" s="165"/>
      <c r="AM256" s="165"/>
      <c r="AN256" s="165"/>
      <c r="AO256" s="165"/>
      <c r="AP256" s="165"/>
      <c r="AQ256" s="165"/>
      <c r="AR256" s="165"/>
      <c r="AS256" s="165"/>
      <c r="AT256" s="165"/>
      <c r="AU256" s="165"/>
      <c r="AV256" s="165"/>
      <c r="AW256" s="165"/>
      <c r="AX256" s="165"/>
      <c r="AY256" s="165"/>
      <c r="AZ256" s="166"/>
    </row>
    <row r="257" spans="1:52" x14ac:dyDescent="0.35">
      <c r="A257" s="158"/>
      <c r="B257" s="159"/>
      <c r="C257" s="164"/>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c r="AK257" s="165"/>
      <c r="AL257" s="165"/>
      <c r="AM257" s="165"/>
      <c r="AN257" s="165"/>
      <c r="AO257" s="165"/>
      <c r="AP257" s="165"/>
      <c r="AQ257" s="165"/>
      <c r="AR257" s="165"/>
      <c r="AS257" s="165"/>
      <c r="AT257" s="165"/>
      <c r="AU257" s="165"/>
      <c r="AV257" s="165"/>
      <c r="AW257" s="165"/>
      <c r="AX257" s="165"/>
      <c r="AY257" s="165"/>
      <c r="AZ257" s="166"/>
    </row>
    <row r="258" spans="1:52" x14ac:dyDescent="0.35">
      <c r="A258" s="158"/>
      <c r="B258" s="159"/>
      <c r="C258" s="164"/>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6"/>
    </row>
    <row r="259" spans="1:52" x14ac:dyDescent="0.35">
      <c r="A259" s="158"/>
      <c r="B259" s="159"/>
      <c r="C259" s="164"/>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c r="AL259" s="165"/>
      <c r="AM259" s="165"/>
      <c r="AN259" s="165"/>
      <c r="AO259" s="165"/>
      <c r="AP259" s="165"/>
      <c r="AQ259" s="165"/>
      <c r="AR259" s="165"/>
      <c r="AS259" s="165"/>
      <c r="AT259" s="165"/>
      <c r="AU259" s="165"/>
      <c r="AV259" s="165"/>
      <c r="AW259" s="165"/>
      <c r="AX259" s="165"/>
      <c r="AY259" s="165"/>
      <c r="AZ259" s="166"/>
    </row>
    <row r="260" spans="1:52" x14ac:dyDescent="0.35">
      <c r="A260" s="158"/>
      <c r="B260" s="159"/>
      <c r="C260" s="164"/>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65"/>
      <c r="AL260" s="165"/>
      <c r="AM260" s="165"/>
      <c r="AN260" s="165"/>
      <c r="AO260" s="165"/>
      <c r="AP260" s="165"/>
      <c r="AQ260" s="165"/>
      <c r="AR260" s="165"/>
      <c r="AS260" s="165"/>
      <c r="AT260" s="165"/>
      <c r="AU260" s="165"/>
      <c r="AV260" s="165"/>
      <c r="AW260" s="165"/>
      <c r="AX260" s="165"/>
      <c r="AY260" s="165"/>
      <c r="AZ260" s="166"/>
    </row>
    <row r="261" spans="1:52" x14ac:dyDescent="0.35">
      <c r="A261" s="158"/>
      <c r="B261" s="159"/>
      <c r="C261" s="164"/>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65"/>
      <c r="AL261" s="165"/>
      <c r="AM261" s="165"/>
      <c r="AN261" s="165"/>
      <c r="AO261" s="165"/>
      <c r="AP261" s="165"/>
      <c r="AQ261" s="165"/>
      <c r="AR261" s="165"/>
      <c r="AS261" s="165"/>
      <c r="AT261" s="165"/>
      <c r="AU261" s="165"/>
      <c r="AV261" s="165"/>
      <c r="AW261" s="165"/>
      <c r="AX261" s="165"/>
      <c r="AY261" s="165"/>
      <c r="AZ261" s="166"/>
    </row>
    <row r="262" spans="1:52" x14ac:dyDescent="0.35">
      <c r="A262" s="158"/>
      <c r="B262" s="159"/>
      <c r="C262" s="164"/>
      <c r="D262" s="165"/>
      <c r="E262" s="165"/>
      <c r="F262" s="165"/>
      <c r="G262" s="165"/>
      <c r="H262" s="165"/>
      <c r="I262" s="165"/>
      <c r="J262" s="165"/>
      <c r="K262" s="165"/>
      <c r="L262" s="165"/>
      <c r="M262" s="165"/>
      <c r="N262" s="165"/>
      <c r="O262" s="165"/>
      <c r="P262" s="165"/>
      <c r="Q262" s="165"/>
      <c r="R262" s="165"/>
      <c r="S262" s="165"/>
      <c r="T262" s="165"/>
      <c r="U262" s="165"/>
      <c r="V262" s="165"/>
      <c r="W262" s="165"/>
      <c r="X262" s="165"/>
      <c r="Y262" s="165"/>
      <c r="Z262" s="165"/>
      <c r="AA262" s="165"/>
      <c r="AB262" s="165"/>
      <c r="AC262" s="165"/>
      <c r="AD262" s="165"/>
      <c r="AE262" s="165"/>
      <c r="AF262" s="165"/>
      <c r="AG262" s="165"/>
      <c r="AH262" s="165"/>
      <c r="AI262" s="165"/>
      <c r="AJ262" s="165"/>
      <c r="AK262" s="165"/>
      <c r="AL262" s="165"/>
      <c r="AM262" s="165"/>
      <c r="AN262" s="165"/>
      <c r="AO262" s="165"/>
      <c r="AP262" s="165"/>
      <c r="AQ262" s="165"/>
      <c r="AR262" s="165"/>
      <c r="AS262" s="165"/>
      <c r="AT262" s="165"/>
      <c r="AU262" s="165"/>
      <c r="AV262" s="165"/>
      <c r="AW262" s="165"/>
      <c r="AX262" s="165"/>
      <c r="AY262" s="165"/>
      <c r="AZ262" s="166"/>
    </row>
    <row r="263" spans="1:52" x14ac:dyDescent="0.35">
      <c r="A263" s="158"/>
      <c r="B263" s="159"/>
      <c r="C263" s="164"/>
      <c r="D263" s="165"/>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165"/>
      <c r="AS263" s="165"/>
      <c r="AT263" s="165"/>
      <c r="AU263" s="165"/>
      <c r="AV263" s="165"/>
      <c r="AW263" s="165"/>
      <c r="AX263" s="165"/>
      <c r="AY263" s="165"/>
      <c r="AZ263" s="166"/>
    </row>
    <row r="264" spans="1:52" x14ac:dyDescent="0.35">
      <c r="A264" s="158"/>
      <c r="B264" s="159"/>
      <c r="C264" s="164"/>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65"/>
      <c r="AL264" s="165"/>
      <c r="AM264" s="165"/>
      <c r="AN264" s="165"/>
      <c r="AO264" s="165"/>
      <c r="AP264" s="165"/>
      <c r="AQ264" s="165"/>
      <c r="AR264" s="165"/>
      <c r="AS264" s="165"/>
      <c r="AT264" s="165"/>
      <c r="AU264" s="165"/>
      <c r="AV264" s="165"/>
      <c r="AW264" s="165"/>
      <c r="AX264" s="165"/>
      <c r="AY264" s="165"/>
      <c r="AZ264" s="166"/>
    </row>
    <row r="265" spans="1:52" x14ac:dyDescent="0.35">
      <c r="A265" s="158"/>
      <c r="B265" s="159"/>
      <c r="C265" s="164"/>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165"/>
      <c r="AS265" s="165"/>
      <c r="AT265" s="165"/>
      <c r="AU265" s="165"/>
      <c r="AV265" s="165"/>
      <c r="AW265" s="165"/>
      <c r="AX265" s="165"/>
      <c r="AY265" s="165"/>
      <c r="AZ265" s="166"/>
    </row>
    <row r="266" spans="1:52" x14ac:dyDescent="0.35">
      <c r="A266" s="158"/>
      <c r="B266" s="159"/>
      <c r="C266" s="164"/>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5"/>
      <c r="AP266" s="165"/>
      <c r="AQ266" s="165"/>
      <c r="AR266" s="165"/>
      <c r="AS266" s="165"/>
      <c r="AT266" s="165"/>
      <c r="AU266" s="165"/>
      <c r="AV266" s="165"/>
      <c r="AW266" s="165"/>
      <c r="AX266" s="165"/>
      <c r="AY266" s="165"/>
      <c r="AZ266" s="166"/>
    </row>
    <row r="267" spans="1:52" x14ac:dyDescent="0.35">
      <c r="A267" s="158"/>
      <c r="B267" s="159"/>
      <c r="C267" s="164"/>
      <c r="D267" s="165"/>
      <c r="E267" s="165"/>
      <c r="F267" s="165"/>
      <c r="G267" s="165"/>
      <c r="H267" s="165"/>
      <c r="I267" s="165"/>
      <c r="J267" s="165"/>
      <c r="K267" s="165"/>
      <c r="L267" s="165"/>
      <c r="M267" s="165"/>
      <c r="N267" s="165"/>
      <c r="O267" s="165"/>
      <c r="P267" s="165"/>
      <c r="Q267" s="165"/>
      <c r="R267" s="165"/>
      <c r="S267" s="165"/>
      <c r="T267" s="165"/>
      <c r="U267" s="165"/>
      <c r="V267" s="165"/>
      <c r="W267" s="165"/>
      <c r="X267" s="165"/>
      <c r="Y267" s="165"/>
      <c r="Z267" s="165"/>
      <c r="AA267" s="165"/>
      <c r="AB267" s="165"/>
      <c r="AC267" s="165"/>
      <c r="AD267" s="165"/>
      <c r="AE267" s="165"/>
      <c r="AF267" s="165"/>
      <c r="AG267" s="165"/>
      <c r="AH267" s="165"/>
      <c r="AI267" s="165"/>
      <c r="AJ267" s="165"/>
      <c r="AK267" s="165"/>
      <c r="AL267" s="165"/>
      <c r="AM267" s="165"/>
      <c r="AN267" s="165"/>
      <c r="AO267" s="165"/>
      <c r="AP267" s="165"/>
      <c r="AQ267" s="165"/>
      <c r="AR267" s="165"/>
      <c r="AS267" s="165"/>
      <c r="AT267" s="165"/>
      <c r="AU267" s="165"/>
      <c r="AV267" s="165"/>
      <c r="AW267" s="165"/>
      <c r="AX267" s="165"/>
      <c r="AY267" s="165"/>
      <c r="AZ267" s="166"/>
    </row>
    <row r="268" spans="1:52" x14ac:dyDescent="0.35">
      <c r="A268" s="158"/>
      <c r="B268" s="159"/>
      <c r="C268" s="164"/>
      <c r="D268" s="165"/>
      <c r="E268" s="165"/>
      <c r="F268" s="165"/>
      <c r="G268" s="165"/>
      <c r="H268" s="165"/>
      <c r="I268" s="165"/>
      <c r="J268" s="165"/>
      <c r="K268" s="165"/>
      <c r="L268" s="165"/>
      <c r="M268" s="165"/>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c r="AU268" s="165"/>
      <c r="AV268" s="165"/>
      <c r="AW268" s="165"/>
      <c r="AX268" s="165"/>
      <c r="AY268" s="165"/>
      <c r="AZ268" s="166"/>
    </row>
    <row r="269" spans="1:52" x14ac:dyDescent="0.35">
      <c r="A269" s="158"/>
      <c r="B269" s="159"/>
      <c r="C269" s="164"/>
      <c r="D269" s="165"/>
      <c r="E269" s="165"/>
      <c r="F269" s="165"/>
      <c r="G269" s="165"/>
      <c r="H269" s="165"/>
      <c r="I269" s="165"/>
      <c r="J269" s="165"/>
      <c r="K269" s="165"/>
      <c r="L269" s="165"/>
      <c r="M269" s="165"/>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65"/>
      <c r="AL269" s="165"/>
      <c r="AM269" s="165"/>
      <c r="AN269" s="165"/>
      <c r="AO269" s="165"/>
      <c r="AP269" s="165"/>
      <c r="AQ269" s="165"/>
      <c r="AR269" s="165"/>
      <c r="AS269" s="165"/>
      <c r="AT269" s="165"/>
      <c r="AU269" s="165"/>
      <c r="AV269" s="165"/>
      <c r="AW269" s="165"/>
      <c r="AX269" s="165"/>
      <c r="AY269" s="165"/>
      <c r="AZ269" s="166"/>
    </row>
    <row r="270" spans="1:52" x14ac:dyDescent="0.35">
      <c r="A270" s="158"/>
      <c r="B270" s="159"/>
      <c r="C270" s="164"/>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5"/>
      <c r="AE270" s="165"/>
      <c r="AF270" s="165"/>
      <c r="AG270" s="165"/>
      <c r="AH270" s="165"/>
      <c r="AI270" s="165"/>
      <c r="AJ270" s="165"/>
      <c r="AK270" s="165"/>
      <c r="AL270" s="165"/>
      <c r="AM270" s="165"/>
      <c r="AN270" s="165"/>
      <c r="AO270" s="165"/>
      <c r="AP270" s="165"/>
      <c r="AQ270" s="165"/>
      <c r="AR270" s="165"/>
      <c r="AS270" s="165"/>
      <c r="AT270" s="165"/>
      <c r="AU270" s="165"/>
      <c r="AV270" s="165"/>
      <c r="AW270" s="165"/>
      <c r="AX270" s="165"/>
      <c r="AY270" s="165"/>
      <c r="AZ270" s="166"/>
    </row>
    <row r="271" spans="1:52" x14ac:dyDescent="0.35">
      <c r="A271" s="158"/>
      <c r="B271" s="159"/>
      <c r="C271" s="164"/>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E271" s="165"/>
      <c r="AF271" s="165"/>
      <c r="AG271" s="165"/>
      <c r="AH271" s="165"/>
      <c r="AI271" s="165"/>
      <c r="AJ271" s="165"/>
      <c r="AK271" s="165"/>
      <c r="AL271" s="165"/>
      <c r="AM271" s="165"/>
      <c r="AN271" s="165"/>
      <c r="AO271" s="165"/>
      <c r="AP271" s="165"/>
      <c r="AQ271" s="165"/>
      <c r="AR271" s="165"/>
      <c r="AS271" s="165"/>
      <c r="AT271" s="165"/>
      <c r="AU271" s="165"/>
      <c r="AV271" s="165"/>
      <c r="AW271" s="165"/>
      <c r="AX271" s="165"/>
      <c r="AY271" s="165"/>
      <c r="AZ271" s="166"/>
    </row>
    <row r="272" spans="1:52" x14ac:dyDescent="0.35">
      <c r="A272" s="158"/>
      <c r="B272" s="159"/>
      <c r="C272" s="164"/>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E272" s="165"/>
      <c r="AF272" s="165"/>
      <c r="AG272" s="165"/>
      <c r="AH272" s="165"/>
      <c r="AI272" s="165"/>
      <c r="AJ272" s="165"/>
      <c r="AK272" s="165"/>
      <c r="AL272" s="165"/>
      <c r="AM272" s="165"/>
      <c r="AN272" s="165"/>
      <c r="AO272" s="165"/>
      <c r="AP272" s="165"/>
      <c r="AQ272" s="165"/>
      <c r="AR272" s="165"/>
      <c r="AS272" s="165"/>
      <c r="AT272" s="165"/>
      <c r="AU272" s="165"/>
      <c r="AV272" s="165"/>
      <c r="AW272" s="165"/>
      <c r="AX272" s="165"/>
      <c r="AY272" s="165"/>
      <c r="AZ272" s="166"/>
    </row>
    <row r="273" spans="1:52" x14ac:dyDescent="0.35">
      <c r="A273" s="158"/>
      <c r="B273" s="159"/>
      <c r="C273" s="164"/>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E273" s="165"/>
      <c r="AF273" s="165"/>
      <c r="AG273" s="165"/>
      <c r="AH273" s="165"/>
      <c r="AI273" s="165"/>
      <c r="AJ273" s="165"/>
      <c r="AK273" s="165"/>
      <c r="AL273" s="165"/>
      <c r="AM273" s="165"/>
      <c r="AN273" s="165"/>
      <c r="AO273" s="165"/>
      <c r="AP273" s="165"/>
      <c r="AQ273" s="165"/>
      <c r="AR273" s="165"/>
      <c r="AS273" s="165"/>
      <c r="AT273" s="165"/>
      <c r="AU273" s="165"/>
      <c r="AV273" s="165"/>
      <c r="AW273" s="165"/>
      <c r="AX273" s="165"/>
      <c r="AY273" s="165"/>
      <c r="AZ273" s="166"/>
    </row>
    <row r="274" spans="1:52" x14ac:dyDescent="0.35">
      <c r="A274" s="158"/>
      <c r="B274" s="159"/>
      <c r="C274" s="164"/>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E274" s="165"/>
      <c r="AF274" s="165"/>
      <c r="AG274" s="165"/>
      <c r="AH274" s="165"/>
      <c r="AI274" s="165"/>
      <c r="AJ274" s="165"/>
      <c r="AK274" s="165"/>
      <c r="AL274" s="165"/>
      <c r="AM274" s="165"/>
      <c r="AN274" s="165"/>
      <c r="AO274" s="165"/>
      <c r="AP274" s="165"/>
      <c r="AQ274" s="165"/>
      <c r="AR274" s="165"/>
      <c r="AS274" s="165"/>
      <c r="AT274" s="165"/>
      <c r="AU274" s="165"/>
      <c r="AV274" s="165"/>
      <c r="AW274" s="165"/>
      <c r="AX274" s="165"/>
      <c r="AY274" s="165"/>
      <c r="AZ274" s="166"/>
    </row>
    <row r="275" spans="1:52" x14ac:dyDescent="0.35">
      <c r="A275" s="158"/>
      <c r="B275" s="159"/>
      <c r="C275" s="164"/>
      <c r="D275" s="165"/>
      <c r="E275" s="165"/>
      <c r="F275" s="165"/>
      <c r="G275" s="165"/>
      <c r="H275" s="165"/>
      <c r="I275" s="165"/>
      <c r="J275" s="165"/>
      <c r="K275" s="165"/>
      <c r="L275" s="165"/>
      <c r="M275" s="165"/>
      <c r="N275" s="165"/>
      <c r="O275" s="165"/>
      <c r="P275" s="165"/>
      <c r="Q275" s="165"/>
      <c r="R275" s="165"/>
      <c r="S275" s="165"/>
      <c r="T275" s="165"/>
      <c r="U275" s="165"/>
      <c r="V275" s="165"/>
      <c r="W275" s="165"/>
      <c r="X275" s="165"/>
      <c r="Y275" s="165"/>
      <c r="Z275" s="165"/>
      <c r="AA275" s="165"/>
      <c r="AB275" s="165"/>
      <c r="AC275" s="165"/>
      <c r="AD275" s="165"/>
      <c r="AE275" s="165"/>
      <c r="AF275" s="165"/>
      <c r="AG275" s="165"/>
      <c r="AH275" s="165"/>
      <c r="AI275" s="165"/>
      <c r="AJ275" s="165"/>
      <c r="AK275" s="165"/>
      <c r="AL275" s="165"/>
      <c r="AM275" s="165"/>
      <c r="AN275" s="165"/>
      <c r="AO275" s="165"/>
      <c r="AP275" s="165"/>
      <c r="AQ275" s="165"/>
      <c r="AR275" s="165"/>
      <c r="AS275" s="165"/>
      <c r="AT275" s="165"/>
      <c r="AU275" s="165"/>
      <c r="AV275" s="165"/>
      <c r="AW275" s="165"/>
      <c r="AX275" s="165"/>
      <c r="AY275" s="165"/>
      <c r="AZ275" s="166"/>
    </row>
    <row r="276" spans="1:52" x14ac:dyDescent="0.35">
      <c r="A276" s="158"/>
      <c r="B276" s="159"/>
      <c r="C276" s="164"/>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c r="AO276" s="165"/>
      <c r="AP276" s="165"/>
      <c r="AQ276" s="165"/>
      <c r="AR276" s="165"/>
      <c r="AS276" s="165"/>
      <c r="AT276" s="165"/>
      <c r="AU276" s="165"/>
      <c r="AV276" s="165"/>
      <c r="AW276" s="165"/>
      <c r="AX276" s="165"/>
      <c r="AY276" s="165"/>
      <c r="AZ276" s="166"/>
    </row>
    <row r="277" spans="1:52" x14ac:dyDescent="0.35">
      <c r="A277" s="158"/>
      <c r="B277" s="159"/>
      <c r="C277" s="164"/>
      <c r="D277" s="165"/>
      <c r="E277" s="165"/>
      <c r="F277" s="165"/>
      <c r="G277" s="165"/>
      <c r="H277" s="165"/>
      <c r="I277" s="165"/>
      <c r="J277" s="165"/>
      <c r="K277" s="165"/>
      <c r="L277" s="165"/>
      <c r="M277" s="165"/>
      <c r="N277" s="165"/>
      <c r="O277" s="165"/>
      <c r="P277" s="165"/>
      <c r="Q277" s="165"/>
      <c r="R277" s="165"/>
      <c r="S277" s="165"/>
      <c r="T277" s="165"/>
      <c r="U277" s="165"/>
      <c r="V277" s="165"/>
      <c r="W277" s="165"/>
      <c r="X277" s="165"/>
      <c r="Y277" s="165"/>
      <c r="Z277" s="165"/>
      <c r="AA277" s="165"/>
      <c r="AB277" s="165"/>
      <c r="AC277" s="165"/>
      <c r="AD277" s="165"/>
      <c r="AE277" s="165"/>
      <c r="AF277" s="165"/>
      <c r="AG277" s="165"/>
      <c r="AH277" s="165"/>
      <c r="AI277" s="165"/>
      <c r="AJ277" s="165"/>
      <c r="AK277" s="165"/>
      <c r="AL277" s="165"/>
      <c r="AM277" s="165"/>
      <c r="AN277" s="165"/>
      <c r="AO277" s="165"/>
      <c r="AP277" s="165"/>
      <c r="AQ277" s="165"/>
      <c r="AR277" s="165"/>
      <c r="AS277" s="165"/>
      <c r="AT277" s="165"/>
      <c r="AU277" s="165"/>
      <c r="AV277" s="165"/>
      <c r="AW277" s="165"/>
      <c r="AX277" s="165"/>
      <c r="AY277" s="165"/>
      <c r="AZ277" s="166"/>
    </row>
    <row r="278" spans="1:52" x14ac:dyDescent="0.35">
      <c r="A278" s="158"/>
      <c r="B278" s="159"/>
      <c r="C278" s="164"/>
      <c r="D278" s="165"/>
      <c r="E278" s="165"/>
      <c r="F278" s="165"/>
      <c r="G278" s="165"/>
      <c r="H278" s="165"/>
      <c r="I278" s="165"/>
      <c r="J278" s="165"/>
      <c r="K278" s="165"/>
      <c r="L278" s="165"/>
      <c r="M278" s="165"/>
      <c r="N278" s="165"/>
      <c r="O278" s="165"/>
      <c r="P278" s="165"/>
      <c r="Q278" s="165"/>
      <c r="R278" s="165"/>
      <c r="S278" s="165"/>
      <c r="T278" s="165"/>
      <c r="U278" s="165"/>
      <c r="V278" s="165"/>
      <c r="W278" s="165"/>
      <c r="X278" s="165"/>
      <c r="Y278" s="165"/>
      <c r="Z278" s="165"/>
      <c r="AA278" s="165"/>
      <c r="AB278" s="165"/>
      <c r="AC278" s="165"/>
      <c r="AD278" s="165"/>
      <c r="AE278" s="165"/>
      <c r="AF278" s="165"/>
      <c r="AG278" s="165"/>
      <c r="AH278" s="165"/>
      <c r="AI278" s="165"/>
      <c r="AJ278" s="165"/>
      <c r="AK278" s="165"/>
      <c r="AL278" s="165"/>
      <c r="AM278" s="165"/>
      <c r="AN278" s="165"/>
      <c r="AO278" s="165"/>
      <c r="AP278" s="165"/>
      <c r="AQ278" s="165"/>
      <c r="AR278" s="165"/>
      <c r="AS278" s="165"/>
      <c r="AT278" s="165"/>
      <c r="AU278" s="165"/>
      <c r="AV278" s="165"/>
      <c r="AW278" s="165"/>
      <c r="AX278" s="165"/>
      <c r="AY278" s="165"/>
      <c r="AZ278" s="166"/>
    </row>
    <row r="279" spans="1:52" x14ac:dyDescent="0.35">
      <c r="A279" s="158"/>
      <c r="B279" s="159"/>
      <c r="C279" s="164"/>
      <c r="D279" s="165"/>
      <c r="E279" s="165"/>
      <c r="F279" s="165"/>
      <c r="G279" s="165"/>
      <c r="H279" s="165"/>
      <c r="I279" s="165"/>
      <c r="J279" s="165"/>
      <c r="K279" s="165"/>
      <c r="L279" s="165"/>
      <c r="M279" s="165"/>
      <c r="N279" s="165"/>
      <c r="O279" s="165"/>
      <c r="P279" s="165"/>
      <c r="Q279" s="165"/>
      <c r="R279" s="165"/>
      <c r="S279" s="165"/>
      <c r="T279" s="165"/>
      <c r="U279" s="165"/>
      <c r="V279" s="165"/>
      <c r="W279" s="165"/>
      <c r="X279" s="165"/>
      <c r="Y279" s="165"/>
      <c r="Z279" s="165"/>
      <c r="AA279" s="165"/>
      <c r="AB279" s="165"/>
      <c r="AC279" s="165"/>
      <c r="AD279" s="165"/>
      <c r="AE279" s="165"/>
      <c r="AF279" s="165"/>
      <c r="AG279" s="165"/>
      <c r="AH279" s="165"/>
      <c r="AI279" s="165"/>
      <c r="AJ279" s="165"/>
      <c r="AK279" s="165"/>
      <c r="AL279" s="165"/>
      <c r="AM279" s="165"/>
      <c r="AN279" s="165"/>
      <c r="AO279" s="165"/>
      <c r="AP279" s="165"/>
      <c r="AQ279" s="165"/>
      <c r="AR279" s="165"/>
      <c r="AS279" s="165"/>
      <c r="AT279" s="165"/>
      <c r="AU279" s="165"/>
      <c r="AV279" s="165"/>
      <c r="AW279" s="165"/>
      <c r="AX279" s="165"/>
      <c r="AY279" s="165"/>
      <c r="AZ279" s="166"/>
    </row>
    <row r="280" spans="1:52" x14ac:dyDescent="0.35">
      <c r="A280" s="158"/>
      <c r="B280" s="159"/>
      <c r="C280" s="164"/>
      <c r="D280" s="165"/>
      <c r="E280" s="165"/>
      <c r="F280" s="165"/>
      <c r="G280" s="165"/>
      <c r="H280" s="165"/>
      <c r="I280" s="165"/>
      <c r="J280" s="165"/>
      <c r="K280" s="165"/>
      <c r="L280" s="165"/>
      <c r="M280" s="165"/>
      <c r="N280" s="165"/>
      <c r="O280" s="165"/>
      <c r="P280" s="165"/>
      <c r="Q280" s="165"/>
      <c r="R280" s="165"/>
      <c r="S280" s="165"/>
      <c r="T280" s="165"/>
      <c r="U280" s="165"/>
      <c r="V280" s="165"/>
      <c r="W280" s="165"/>
      <c r="X280" s="165"/>
      <c r="Y280" s="165"/>
      <c r="Z280" s="165"/>
      <c r="AA280" s="165"/>
      <c r="AB280" s="165"/>
      <c r="AC280" s="165"/>
      <c r="AD280" s="165"/>
      <c r="AE280" s="165"/>
      <c r="AF280" s="165"/>
      <c r="AG280" s="165"/>
      <c r="AH280" s="165"/>
      <c r="AI280" s="165"/>
      <c r="AJ280" s="165"/>
      <c r="AK280" s="165"/>
      <c r="AL280" s="165"/>
      <c r="AM280" s="165"/>
      <c r="AN280" s="165"/>
      <c r="AO280" s="165"/>
      <c r="AP280" s="165"/>
      <c r="AQ280" s="165"/>
      <c r="AR280" s="165"/>
      <c r="AS280" s="165"/>
      <c r="AT280" s="165"/>
      <c r="AU280" s="165"/>
      <c r="AV280" s="165"/>
      <c r="AW280" s="165"/>
      <c r="AX280" s="165"/>
      <c r="AY280" s="165"/>
      <c r="AZ280" s="166"/>
    </row>
    <row r="281" spans="1:52" x14ac:dyDescent="0.35">
      <c r="A281" s="158"/>
      <c r="B281" s="159"/>
      <c r="C281" s="164"/>
      <c r="D281" s="165"/>
      <c r="E281" s="165"/>
      <c r="F281" s="165"/>
      <c r="G281" s="165"/>
      <c r="H281" s="165"/>
      <c r="I281" s="165"/>
      <c r="J281" s="165"/>
      <c r="K281" s="165"/>
      <c r="L281" s="165"/>
      <c r="M281" s="165"/>
      <c r="N281" s="165"/>
      <c r="O281" s="165"/>
      <c r="P281" s="165"/>
      <c r="Q281" s="165"/>
      <c r="R281" s="165"/>
      <c r="S281" s="165"/>
      <c r="T281" s="165"/>
      <c r="U281" s="165"/>
      <c r="V281" s="165"/>
      <c r="W281" s="165"/>
      <c r="X281" s="165"/>
      <c r="Y281" s="165"/>
      <c r="Z281" s="165"/>
      <c r="AA281" s="165"/>
      <c r="AB281" s="165"/>
      <c r="AC281" s="165"/>
      <c r="AD281" s="165"/>
      <c r="AE281" s="165"/>
      <c r="AF281" s="165"/>
      <c r="AG281" s="165"/>
      <c r="AH281" s="165"/>
      <c r="AI281" s="165"/>
      <c r="AJ281" s="165"/>
      <c r="AK281" s="165"/>
      <c r="AL281" s="165"/>
      <c r="AM281" s="165"/>
      <c r="AN281" s="165"/>
      <c r="AO281" s="165"/>
      <c r="AP281" s="165"/>
      <c r="AQ281" s="165"/>
      <c r="AR281" s="165"/>
      <c r="AS281" s="165"/>
      <c r="AT281" s="165"/>
      <c r="AU281" s="165"/>
      <c r="AV281" s="165"/>
      <c r="AW281" s="165"/>
      <c r="AX281" s="165"/>
      <c r="AY281" s="165"/>
      <c r="AZ281" s="166"/>
    </row>
    <row r="282" spans="1:52" x14ac:dyDescent="0.35">
      <c r="A282" s="158"/>
      <c r="B282" s="159"/>
      <c r="C282" s="164"/>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165"/>
      <c r="AE282" s="165"/>
      <c r="AF282" s="165"/>
      <c r="AG282" s="165"/>
      <c r="AH282" s="165"/>
      <c r="AI282" s="165"/>
      <c r="AJ282" s="165"/>
      <c r="AK282" s="165"/>
      <c r="AL282" s="165"/>
      <c r="AM282" s="165"/>
      <c r="AN282" s="165"/>
      <c r="AO282" s="165"/>
      <c r="AP282" s="165"/>
      <c r="AQ282" s="165"/>
      <c r="AR282" s="165"/>
      <c r="AS282" s="165"/>
      <c r="AT282" s="165"/>
      <c r="AU282" s="165"/>
      <c r="AV282" s="165"/>
      <c r="AW282" s="165"/>
      <c r="AX282" s="165"/>
      <c r="AY282" s="165"/>
      <c r="AZ282" s="166"/>
    </row>
    <row r="283" spans="1:52" x14ac:dyDescent="0.35">
      <c r="A283" s="158"/>
      <c r="B283" s="159"/>
      <c r="C283" s="164"/>
      <c r="D283" s="165"/>
      <c r="E283" s="165"/>
      <c r="F283" s="165"/>
      <c r="G283" s="165"/>
      <c r="H283" s="165"/>
      <c r="I283" s="165"/>
      <c r="J283" s="165"/>
      <c r="K283" s="165"/>
      <c r="L283" s="165"/>
      <c r="M283" s="165"/>
      <c r="N283" s="165"/>
      <c r="O283" s="165"/>
      <c r="P283" s="165"/>
      <c r="Q283" s="165"/>
      <c r="R283" s="165"/>
      <c r="S283" s="165"/>
      <c r="T283" s="165"/>
      <c r="U283" s="165"/>
      <c r="V283" s="165"/>
      <c r="W283" s="165"/>
      <c r="X283" s="165"/>
      <c r="Y283" s="165"/>
      <c r="Z283" s="165"/>
      <c r="AA283" s="165"/>
      <c r="AB283" s="165"/>
      <c r="AC283" s="165"/>
      <c r="AD283" s="165"/>
      <c r="AE283" s="165"/>
      <c r="AF283" s="165"/>
      <c r="AG283" s="165"/>
      <c r="AH283" s="165"/>
      <c r="AI283" s="165"/>
      <c r="AJ283" s="165"/>
      <c r="AK283" s="165"/>
      <c r="AL283" s="165"/>
      <c r="AM283" s="165"/>
      <c r="AN283" s="165"/>
      <c r="AO283" s="165"/>
      <c r="AP283" s="165"/>
      <c r="AQ283" s="165"/>
      <c r="AR283" s="165"/>
      <c r="AS283" s="165"/>
      <c r="AT283" s="165"/>
      <c r="AU283" s="165"/>
      <c r="AV283" s="165"/>
      <c r="AW283" s="165"/>
      <c r="AX283" s="165"/>
      <c r="AY283" s="165"/>
      <c r="AZ283" s="166"/>
    </row>
    <row r="284" spans="1:52" x14ac:dyDescent="0.35">
      <c r="A284" s="158"/>
      <c r="B284" s="159"/>
      <c r="C284" s="164"/>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E284" s="165"/>
      <c r="AF284" s="165"/>
      <c r="AG284" s="165"/>
      <c r="AH284" s="165"/>
      <c r="AI284" s="165"/>
      <c r="AJ284" s="165"/>
      <c r="AK284" s="165"/>
      <c r="AL284" s="165"/>
      <c r="AM284" s="165"/>
      <c r="AN284" s="165"/>
      <c r="AO284" s="165"/>
      <c r="AP284" s="165"/>
      <c r="AQ284" s="165"/>
      <c r="AR284" s="165"/>
      <c r="AS284" s="165"/>
      <c r="AT284" s="165"/>
      <c r="AU284" s="165"/>
      <c r="AV284" s="165"/>
      <c r="AW284" s="165"/>
      <c r="AX284" s="165"/>
      <c r="AY284" s="165"/>
      <c r="AZ284" s="166"/>
    </row>
    <row r="285" spans="1:52" x14ac:dyDescent="0.35">
      <c r="A285" s="158"/>
      <c r="B285" s="159"/>
      <c r="C285" s="164"/>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E285" s="165"/>
      <c r="AF285" s="165"/>
      <c r="AG285" s="165"/>
      <c r="AH285" s="165"/>
      <c r="AI285" s="165"/>
      <c r="AJ285" s="165"/>
      <c r="AK285" s="165"/>
      <c r="AL285" s="165"/>
      <c r="AM285" s="165"/>
      <c r="AN285" s="165"/>
      <c r="AO285" s="165"/>
      <c r="AP285" s="165"/>
      <c r="AQ285" s="165"/>
      <c r="AR285" s="165"/>
      <c r="AS285" s="165"/>
      <c r="AT285" s="165"/>
      <c r="AU285" s="165"/>
      <c r="AV285" s="165"/>
      <c r="AW285" s="165"/>
      <c r="AX285" s="165"/>
      <c r="AY285" s="165"/>
      <c r="AZ285" s="166"/>
    </row>
    <row r="286" spans="1:52" x14ac:dyDescent="0.35">
      <c r="A286" s="158"/>
      <c r="B286" s="159"/>
      <c r="C286" s="164"/>
      <c r="D286" s="165"/>
      <c r="E286" s="165"/>
      <c r="F286" s="165"/>
      <c r="G286" s="165"/>
      <c r="H286" s="165"/>
      <c r="I286" s="165"/>
      <c r="J286" s="165"/>
      <c r="K286" s="165"/>
      <c r="L286" s="165"/>
      <c r="M286" s="165"/>
      <c r="N286" s="165"/>
      <c r="O286" s="165"/>
      <c r="P286" s="165"/>
      <c r="Q286" s="165"/>
      <c r="R286" s="165"/>
      <c r="S286" s="165"/>
      <c r="T286" s="165"/>
      <c r="U286" s="165"/>
      <c r="V286" s="165"/>
      <c r="W286" s="165"/>
      <c r="X286" s="165"/>
      <c r="Y286" s="165"/>
      <c r="Z286" s="165"/>
      <c r="AA286" s="165"/>
      <c r="AB286" s="165"/>
      <c r="AC286" s="165"/>
      <c r="AD286" s="165"/>
      <c r="AE286" s="165"/>
      <c r="AF286" s="165"/>
      <c r="AG286" s="165"/>
      <c r="AH286" s="165"/>
      <c r="AI286" s="165"/>
      <c r="AJ286" s="165"/>
      <c r="AK286" s="165"/>
      <c r="AL286" s="165"/>
      <c r="AM286" s="165"/>
      <c r="AN286" s="165"/>
      <c r="AO286" s="165"/>
      <c r="AP286" s="165"/>
      <c r="AQ286" s="165"/>
      <c r="AR286" s="165"/>
      <c r="AS286" s="165"/>
      <c r="AT286" s="165"/>
      <c r="AU286" s="165"/>
      <c r="AV286" s="165"/>
      <c r="AW286" s="165"/>
      <c r="AX286" s="165"/>
      <c r="AY286" s="165"/>
      <c r="AZ286" s="166"/>
    </row>
    <row r="287" spans="1:52" x14ac:dyDescent="0.35">
      <c r="A287" s="158"/>
      <c r="B287" s="159"/>
      <c r="C287" s="164"/>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c r="AI287" s="165"/>
      <c r="AJ287" s="165"/>
      <c r="AK287" s="165"/>
      <c r="AL287" s="165"/>
      <c r="AM287" s="165"/>
      <c r="AN287" s="165"/>
      <c r="AO287" s="165"/>
      <c r="AP287" s="165"/>
      <c r="AQ287" s="165"/>
      <c r="AR287" s="165"/>
      <c r="AS287" s="165"/>
      <c r="AT287" s="165"/>
      <c r="AU287" s="165"/>
      <c r="AV287" s="165"/>
      <c r="AW287" s="165"/>
      <c r="AX287" s="165"/>
      <c r="AY287" s="165"/>
      <c r="AZ287" s="166"/>
    </row>
    <row r="288" spans="1:52" x14ac:dyDescent="0.35">
      <c r="A288" s="158"/>
      <c r="B288" s="159"/>
      <c r="C288" s="164"/>
      <c r="D288" s="165"/>
      <c r="E288" s="165"/>
      <c r="F288" s="165"/>
      <c r="G288" s="165"/>
      <c r="H288" s="165"/>
      <c r="I288" s="165"/>
      <c r="J288" s="165"/>
      <c r="K288" s="165"/>
      <c r="L288" s="165"/>
      <c r="M288" s="165"/>
      <c r="N288" s="165"/>
      <c r="O288" s="165"/>
      <c r="P288" s="165"/>
      <c r="Q288" s="165"/>
      <c r="R288" s="165"/>
      <c r="S288" s="165"/>
      <c r="T288" s="165"/>
      <c r="U288" s="165"/>
      <c r="V288" s="165"/>
      <c r="W288" s="165"/>
      <c r="X288" s="165"/>
      <c r="Y288" s="165"/>
      <c r="Z288" s="165"/>
      <c r="AA288" s="165"/>
      <c r="AB288" s="165"/>
      <c r="AC288" s="165"/>
      <c r="AD288" s="165"/>
      <c r="AE288" s="165"/>
      <c r="AF288" s="165"/>
      <c r="AG288" s="165"/>
      <c r="AH288" s="165"/>
      <c r="AI288" s="165"/>
      <c r="AJ288" s="165"/>
      <c r="AK288" s="165"/>
      <c r="AL288" s="165"/>
      <c r="AM288" s="165"/>
      <c r="AN288" s="165"/>
      <c r="AO288" s="165"/>
      <c r="AP288" s="165"/>
      <c r="AQ288" s="165"/>
      <c r="AR288" s="165"/>
      <c r="AS288" s="165"/>
      <c r="AT288" s="165"/>
      <c r="AU288" s="165"/>
      <c r="AV288" s="165"/>
      <c r="AW288" s="165"/>
      <c r="AX288" s="165"/>
      <c r="AY288" s="165"/>
      <c r="AZ288" s="166"/>
    </row>
    <row r="289" spans="1:52" x14ac:dyDescent="0.35">
      <c r="A289" s="158"/>
      <c r="B289" s="159"/>
      <c r="C289" s="164"/>
      <c r="D289" s="165"/>
      <c r="E289" s="165"/>
      <c r="F289" s="165"/>
      <c r="G289" s="165"/>
      <c r="H289" s="165"/>
      <c r="I289" s="165"/>
      <c r="J289" s="165"/>
      <c r="K289" s="165"/>
      <c r="L289" s="165"/>
      <c r="M289" s="165"/>
      <c r="N289" s="165"/>
      <c r="O289" s="165"/>
      <c r="P289" s="165"/>
      <c r="Q289" s="165"/>
      <c r="R289" s="165"/>
      <c r="S289" s="165"/>
      <c r="T289" s="165"/>
      <c r="U289" s="165"/>
      <c r="V289" s="165"/>
      <c r="W289" s="165"/>
      <c r="X289" s="165"/>
      <c r="Y289" s="165"/>
      <c r="Z289" s="165"/>
      <c r="AA289" s="165"/>
      <c r="AB289" s="165"/>
      <c r="AC289" s="165"/>
      <c r="AD289" s="165"/>
      <c r="AE289" s="165"/>
      <c r="AF289" s="165"/>
      <c r="AG289" s="165"/>
      <c r="AH289" s="165"/>
      <c r="AI289" s="165"/>
      <c r="AJ289" s="165"/>
      <c r="AK289" s="165"/>
      <c r="AL289" s="165"/>
      <c r="AM289" s="165"/>
      <c r="AN289" s="165"/>
      <c r="AO289" s="165"/>
      <c r="AP289" s="165"/>
      <c r="AQ289" s="165"/>
      <c r="AR289" s="165"/>
      <c r="AS289" s="165"/>
      <c r="AT289" s="165"/>
      <c r="AU289" s="165"/>
      <c r="AV289" s="165"/>
      <c r="AW289" s="165"/>
      <c r="AX289" s="165"/>
      <c r="AY289" s="165"/>
      <c r="AZ289" s="166"/>
    </row>
    <row r="290" spans="1:52" x14ac:dyDescent="0.35">
      <c r="A290" s="158"/>
      <c r="B290" s="159"/>
      <c r="C290" s="164"/>
      <c r="D290" s="165"/>
      <c r="E290" s="165"/>
      <c r="F290" s="165"/>
      <c r="G290" s="165"/>
      <c r="H290" s="165"/>
      <c r="I290" s="165"/>
      <c r="J290" s="165"/>
      <c r="K290" s="165"/>
      <c r="L290" s="165"/>
      <c r="M290" s="165"/>
      <c r="N290" s="165"/>
      <c r="O290" s="165"/>
      <c r="P290" s="165"/>
      <c r="Q290" s="165"/>
      <c r="R290" s="165"/>
      <c r="S290" s="165"/>
      <c r="T290" s="165"/>
      <c r="U290" s="165"/>
      <c r="V290" s="165"/>
      <c r="W290" s="165"/>
      <c r="X290" s="165"/>
      <c r="Y290" s="165"/>
      <c r="Z290" s="165"/>
      <c r="AA290" s="165"/>
      <c r="AB290" s="165"/>
      <c r="AC290" s="165"/>
      <c r="AD290" s="165"/>
      <c r="AE290" s="165"/>
      <c r="AF290" s="165"/>
      <c r="AG290" s="165"/>
      <c r="AH290" s="165"/>
      <c r="AI290" s="165"/>
      <c r="AJ290" s="165"/>
      <c r="AK290" s="165"/>
      <c r="AL290" s="165"/>
      <c r="AM290" s="165"/>
      <c r="AN290" s="165"/>
      <c r="AO290" s="165"/>
      <c r="AP290" s="165"/>
      <c r="AQ290" s="165"/>
      <c r="AR290" s="165"/>
      <c r="AS290" s="165"/>
      <c r="AT290" s="165"/>
      <c r="AU290" s="165"/>
      <c r="AV290" s="165"/>
      <c r="AW290" s="165"/>
      <c r="AX290" s="165"/>
      <c r="AY290" s="165"/>
      <c r="AZ290" s="166"/>
    </row>
    <row r="291" spans="1:52" x14ac:dyDescent="0.35">
      <c r="A291" s="158"/>
      <c r="B291" s="159"/>
      <c r="C291" s="164"/>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165"/>
      <c r="AK291" s="165"/>
      <c r="AL291" s="165"/>
      <c r="AM291" s="165"/>
      <c r="AN291" s="165"/>
      <c r="AO291" s="165"/>
      <c r="AP291" s="165"/>
      <c r="AQ291" s="165"/>
      <c r="AR291" s="165"/>
      <c r="AS291" s="165"/>
      <c r="AT291" s="165"/>
      <c r="AU291" s="165"/>
      <c r="AV291" s="165"/>
      <c r="AW291" s="165"/>
      <c r="AX291" s="165"/>
      <c r="AY291" s="165"/>
      <c r="AZ291" s="166"/>
    </row>
    <row r="292" spans="1:52" x14ac:dyDescent="0.35">
      <c r="A292" s="158"/>
      <c r="B292" s="159"/>
      <c r="C292" s="164"/>
      <c r="D292" s="165"/>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165"/>
      <c r="AE292" s="165"/>
      <c r="AF292" s="165"/>
      <c r="AG292" s="165"/>
      <c r="AH292" s="165"/>
      <c r="AI292" s="165"/>
      <c r="AJ292" s="165"/>
      <c r="AK292" s="165"/>
      <c r="AL292" s="165"/>
      <c r="AM292" s="165"/>
      <c r="AN292" s="165"/>
      <c r="AO292" s="165"/>
      <c r="AP292" s="165"/>
      <c r="AQ292" s="165"/>
      <c r="AR292" s="165"/>
      <c r="AS292" s="165"/>
      <c r="AT292" s="165"/>
      <c r="AU292" s="165"/>
      <c r="AV292" s="165"/>
      <c r="AW292" s="165"/>
      <c r="AX292" s="165"/>
      <c r="AY292" s="165"/>
      <c r="AZ292" s="166"/>
    </row>
    <row r="293" spans="1:52" x14ac:dyDescent="0.35">
      <c r="A293" s="158"/>
      <c r="B293" s="159"/>
      <c r="C293" s="164"/>
      <c r="D293" s="165"/>
      <c r="E293" s="165"/>
      <c r="F293" s="165"/>
      <c r="G293" s="165"/>
      <c r="H293" s="165"/>
      <c r="I293" s="165"/>
      <c r="J293" s="165"/>
      <c r="K293" s="165"/>
      <c r="L293" s="165"/>
      <c r="M293" s="165"/>
      <c r="N293" s="165"/>
      <c r="O293" s="165"/>
      <c r="P293" s="165"/>
      <c r="Q293" s="165"/>
      <c r="R293" s="165"/>
      <c r="S293" s="165"/>
      <c r="T293" s="165"/>
      <c r="U293" s="165"/>
      <c r="V293" s="165"/>
      <c r="W293" s="165"/>
      <c r="X293" s="165"/>
      <c r="Y293" s="165"/>
      <c r="Z293" s="165"/>
      <c r="AA293" s="165"/>
      <c r="AB293" s="165"/>
      <c r="AC293" s="165"/>
      <c r="AD293" s="165"/>
      <c r="AE293" s="165"/>
      <c r="AF293" s="165"/>
      <c r="AG293" s="165"/>
      <c r="AH293" s="165"/>
      <c r="AI293" s="165"/>
      <c r="AJ293" s="165"/>
      <c r="AK293" s="165"/>
      <c r="AL293" s="165"/>
      <c r="AM293" s="165"/>
      <c r="AN293" s="165"/>
      <c r="AO293" s="165"/>
      <c r="AP293" s="165"/>
      <c r="AQ293" s="165"/>
      <c r="AR293" s="165"/>
      <c r="AS293" s="165"/>
      <c r="AT293" s="165"/>
      <c r="AU293" s="165"/>
      <c r="AV293" s="165"/>
      <c r="AW293" s="165"/>
      <c r="AX293" s="165"/>
      <c r="AY293" s="165"/>
      <c r="AZ293" s="166"/>
    </row>
    <row r="294" spans="1:52" x14ac:dyDescent="0.35">
      <c r="A294" s="158"/>
      <c r="B294" s="159"/>
      <c r="C294" s="164"/>
      <c r="D294" s="165"/>
      <c r="E294" s="165"/>
      <c r="F294" s="165"/>
      <c r="G294" s="165"/>
      <c r="H294" s="165"/>
      <c r="I294" s="165"/>
      <c r="J294" s="165"/>
      <c r="K294" s="165"/>
      <c r="L294" s="165"/>
      <c r="M294" s="165"/>
      <c r="N294" s="165"/>
      <c r="O294" s="165"/>
      <c r="P294" s="165"/>
      <c r="Q294" s="165"/>
      <c r="R294" s="165"/>
      <c r="S294" s="165"/>
      <c r="T294" s="165"/>
      <c r="U294" s="165"/>
      <c r="V294" s="165"/>
      <c r="W294" s="165"/>
      <c r="X294" s="165"/>
      <c r="Y294" s="165"/>
      <c r="Z294" s="165"/>
      <c r="AA294" s="165"/>
      <c r="AB294" s="165"/>
      <c r="AC294" s="165"/>
      <c r="AD294" s="165"/>
      <c r="AE294" s="165"/>
      <c r="AF294" s="165"/>
      <c r="AG294" s="165"/>
      <c r="AH294" s="165"/>
      <c r="AI294" s="165"/>
      <c r="AJ294" s="165"/>
      <c r="AK294" s="165"/>
      <c r="AL294" s="165"/>
      <c r="AM294" s="165"/>
      <c r="AN294" s="165"/>
      <c r="AO294" s="165"/>
      <c r="AP294" s="165"/>
      <c r="AQ294" s="165"/>
      <c r="AR294" s="165"/>
      <c r="AS294" s="165"/>
      <c r="AT294" s="165"/>
      <c r="AU294" s="165"/>
      <c r="AV294" s="165"/>
      <c r="AW294" s="165"/>
      <c r="AX294" s="165"/>
      <c r="AY294" s="165"/>
      <c r="AZ294" s="166"/>
    </row>
    <row r="295" spans="1:52" x14ac:dyDescent="0.35">
      <c r="A295" s="158"/>
      <c r="B295" s="159"/>
      <c r="C295" s="164"/>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c r="AI295" s="165"/>
      <c r="AJ295" s="165"/>
      <c r="AK295" s="165"/>
      <c r="AL295" s="165"/>
      <c r="AM295" s="165"/>
      <c r="AN295" s="165"/>
      <c r="AO295" s="165"/>
      <c r="AP295" s="165"/>
      <c r="AQ295" s="165"/>
      <c r="AR295" s="165"/>
      <c r="AS295" s="165"/>
      <c r="AT295" s="165"/>
      <c r="AU295" s="165"/>
      <c r="AV295" s="165"/>
      <c r="AW295" s="165"/>
      <c r="AX295" s="165"/>
      <c r="AY295" s="165"/>
      <c r="AZ295" s="166"/>
    </row>
    <row r="296" spans="1:52" x14ac:dyDescent="0.35">
      <c r="A296" s="158"/>
      <c r="B296" s="159"/>
      <c r="C296" s="164"/>
      <c r="D296" s="165"/>
      <c r="E296" s="165"/>
      <c r="F296" s="165"/>
      <c r="G296" s="165"/>
      <c r="H296" s="165"/>
      <c r="I296" s="165"/>
      <c r="J296" s="165"/>
      <c r="K296" s="165"/>
      <c r="L296" s="165"/>
      <c r="M296" s="165"/>
      <c r="N296" s="165"/>
      <c r="O296" s="165"/>
      <c r="P296" s="165"/>
      <c r="Q296" s="165"/>
      <c r="R296" s="165"/>
      <c r="S296" s="165"/>
      <c r="T296" s="165"/>
      <c r="U296" s="165"/>
      <c r="V296" s="165"/>
      <c r="W296" s="165"/>
      <c r="X296" s="165"/>
      <c r="Y296" s="165"/>
      <c r="Z296" s="165"/>
      <c r="AA296" s="165"/>
      <c r="AB296" s="165"/>
      <c r="AC296" s="165"/>
      <c r="AD296" s="165"/>
      <c r="AE296" s="165"/>
      <c r="AF296" s="165"/>
      <c r="AG296" s="165"/>
      <c r="AH296" s="165"/>
      <c r="AI296" s="165"/>
      <c r="AJ296" s="165"/>
      <c r="AK296" s="165"/>
      <c r="AL296" s="165"/>
      <c r="AM296" s="165"/>
      <c r="AN296" s="165"/>
      <c r="AO296" s="165"/>
      <c r="AP296" s="165"/>
      <c r="AQ296" s="165"/>
      <c r="AR296" s="165"/>
      <c r="AS296" s="165"/>
      <c r="AT296" s="165"/>
      <c r="AU296" s="165"/>
      <c r="AV296" s="165"/>
      <c r="AW296" s="165"/>
      <c r="AX296" s="165"/>
      <c r="AY296" s="165"/>
      <c r="AZ296" s="166"/>
    </row>
    <row r="297" spans="1:52" x14ac:dyDescent="0.35">
      <c r="A297" s="158"/>
      <c r="B297" s="159"/>
      <c r="C297" s="164"/>
      <c r="D297" s="165"/>
      <c r="E297" s="165"/>
      <c r="F297" s="165"/>
      <c r="G297" s="165"/>
      <c r="H297" s="165"/>
      <c r="I297" s="165"/>
      <c r="J297" s="165"/>
      <c r="K297" s="165"/>
      <c r="L297" s="165"/>
      <c r="M297" s="165"/>
      <c r="N297" s="165"/>
      <c r="O297" s="165"/>
      <c r="P297" s="165"/>
      <c r="Q297" s="165"/>
      <c r="R297" s="165"/>
      <c r="S297" s="165"/>
      <c r="T297" s="165"/>
      <c r="U297" s="165"/>
      <c r="V297" s="165"/>
      <c r="W297" s="165"/>
      <c r="X297" s="165"/>
      <c r="Y297" s="165"/>
      <c r="Z297" s="165"/>
      <c r="AA297" s="165"/>
      <c r="AB297" s="165"/>
      <c r="AC297" s="165"/>
      <c r="AD297" s="165"/>
      <c r="AE297" s="165"/>
      <c r="AF297" s="165"/>
      <c r="AG297" s="165"/>
      <c r="AH297" s="165"/>
      <c r="AI297" s="165"/>
      <c r="AJ297" s="165"/>
      <c r="AK297" s="165"/>
      <c r="AL297" s="165"/>
      <c r="AM297" s="165"/>
      <c r="AN297" s="165"/>
      <c r="AO297" s="165"/>
      <c r="AP297" s="165"/>
      <c r="AQ297" s="165"/>
      <c r="AR297" s="165"/>
      <c r="AS297" s="165"/>
      <c r="AT297" s="165"/>
      <c r="AU297" s="165"/>
      <c r="AV297" s="165"/>
      <c r="AW297" s="165"/>
      <c r="AX297" s="165"/>
      <c r="AY297" s="165"/>
      <c r="AZ297" s="166"/>
    </row>
    <row r="298" spans="1:52" x14ac:dyDescent="0.35">
      <c r="A298" s="158"/>
      <c r="B298" s="159"/>
      <c r="C298" s="164"/>
      <c r="D298" s="165"/>
      <c r="E298" s="165"/>
      <c r="F298" s="165"/>
      <c r="G298" s="165"/>
      <c r="H298" s="165"/>
      <c r="I298" s="165"/>
      <c r="J298" s="165"/>
      <c r="K298" s="165"/>
      <c r="L298" s="165"/>
      <c r="M298" s="165"/>
      <c r="N298" s="165"/>
      <c r="O298" s="165"/>
      <c r="P298" s="165"/>
      <c r="Q298" s="165"/>
      <c r="R298" s="165"/>
      <c r="S298" s="165"/>
      <c r="T298" s="165"/>
      <c r="U298" s="165"/>
      <c r="V298" s="165"/>
      <c r="W298" s="165"/>
      <c r="X298" s="165"/>
      <c r="Y298" s="165"/>
      <c r="Z298" s="165"/>
      <c r="AA298" s="165"/>
      <c r="AB298" s="165"/>
      <c r="AC298" s="165"/>
      <c r="AD298" s="165"/>
      <c r="AE298" s="165"/>
      <c r="AF298" s="165"/>
      <c r="AG298" s="165"/>
      <c r="AH298" s="165"/>
      <c r="AI298" s="165"/>
      <c r="AJ298" s="165"/>
      <c r="AK298" s="165"/>
      <c r="AL298" s="165"/>
      <c r="AM298" s="165"/>
      <c r="AN298" s="165"/>
      <c r="AO298" s="165"/>
      <c r="AP298" s="165"/>
      <c r="AQ298" s="165"/>
      <c r="AR298" s="165"/>
      <c r="AS298" s="165"/>
      <c r="AT298" s="165"/>
      <c r="AU298" s="165"/>
      <c r="AV298" s="165"/>
      <c r="AW298" s="165"/>
      <c r="AX298" s="165"/>
      <c r="AY298" s="165"/>
      <c r="AZ298" s="166"/>
    </row>
    <row r="299" spans="1:52" x14ac:dyDescent="0.35">
      <c r="A299" s="158"/>
      <c r="B299" s="159"/>
      <c r="C299" s="164"/>
      <c r="D299" s="165"/>
      <c r="E299" s="165"/>
      <c r="F299" s="165"/>
      <c r="G299" s="165"/>
      <c r="H299" s="165"/>
      <c r="I299" s="165"/>
      <c r="J299" s="165"/>
      <c r="K299" s="165"/>
      <c r="L299" s="165"/>
      <c r="M299" s="165"/>
      <c r="N299" s="165"/>
      <c r="O299" s="165"/>
      <c r="P299" s="165"/>
      <c r="Q299" s="165"/>
      <c r="R299" s="165"/>
      <c r="S299" s="165"/>
      <c r="T299" s="165"/>
      <c r="U299" s="165"/>
      <c r="V299" s="165"/>
      <c r="W299" s="165"/>
      <c r="X299" s="165"/>
      <c r="Y299" s="165"/>
      <c r="Z299" s="165"/>
      <c r="AA299" s="165"/>
      <c r="AB299" s="165"/>
      <c r="AC299" s="165"/>
      <c r="AD299" s="165"/>
      <c r="AE299" s="165"/>
      <c r="AF299" s="165"/>
      <c r="AG299" s="165"/>
      <c r="AH299" s="165"/>
      <c r="AI299" s="165"/>
      <c r="AJ299" s="165"/>
      <c r="AK299" s="165"/>
      <c r="AL299" s="165"/>
      <c r="AM299" s="165"/>
      <c r="AN299" s="165"/>
      <c r="AO299" s="165"/>
      <c r="AP299" s="165"/>
      <c r="AQ299" s="165"/>
      <c r="AR299" s="165"/>
      <c r="AS299" s="165"/>
      <c r="AT299" s="165"/>
      <c r="AU299" s="165"/>
      <c r="AV299" s="165"/>
      <c r="AW299" s="165"/>
      <c r="AX299" s="165"/>
      <c r="AY299" s="165"/>
      <c r="AZ299" s="166"/>
    </row>
    <row r="300" spans="1:52" x14ac:dyDescent="0.35">
      <c r="A300" s="158"/>
      <c r="B300" s="159"/>
      <c r="C300" s="164"/>
      <c r="D300" s="165"/>
      <c r="E300" s="165"/>
      <c r="F300" s="165"/>
      <c r="G300" s="165"/>
      <c r="H300" s="165"/>
      <c r="I300" s="165"/>
      <c r="J300" s="165"/>
      <c r="K300" s="165"/>
      <c r="L300" s="165"/>
      <c r="M300" s="165"/>
      <c r="N300" s="165"/>
      <c r="O300" s="165"/>
      <c r="P300" s="165"/>
      <c r="Q300" s="165"/>
      <c r="R300" s="165"/>
      <c r="S300" s="165"/>
      <c r="T300" s="165"/>
      <c r="U300" s="165"/>
      <c r="V300" s="165"/>
      <c r="W300" s="165"/>
      <c r="X300" s="165"/>
      <c r="Y300" s="165"/>
      <c r="Z300" s="165"/>
      <c r="AA300" s="165"/>
      <c r="AB300" s="165"/>
      <c r="AC300" s="165"/>
      <c r="AD300" s="165"/>
      <c r="AE300" s="165"/>
      <c r="AF300" s="165"/>
      <c r="AG300" s="165"/>
      <c r="AH300" s="165"/>
      <c r="AI300" s="165"/>
      <c r="AJ300" s="165"/>
      <c r="AK300" s="165"/>
      <c r="AL300" s="165"/>
      <c r="AM300" s="165"/>
      <c r="AN300" s="165"/>
      <c r="AO300" s="165"/>
      <c r="AP300" s="165"/>
      <c r="AQ300" s="165"/>
      <c r="AR300" s="165"/>
      <c r="AS300" s="165"/>
      <c r="AT300" s="165"/>
      <c r="AU300" s="165"/>
      <c r="AV300" s="165"/>
      <c r="AW300" s="165"/>
      <c r="AX300" s="165"/>
      <c r="AY300" s="165"/>
      <c r="AZ300" s="166"/>
    </row>
    <row r="301" spans="1:52" x14ac:dyDescent="0.35">
      <c r="A301" s="158"/>
      <c r="B301" s="159"/>
      <c r="C301" s="164"/>
      <c r="D301" s="165"/>
      <c r="E301" s="165"/>
      <c r="F301" s="165"/>
      <c r="G301" s="165"/>
      <c r="H301" s="165"/>
      <c r="I301" s="165"/>
      <c r="J301" s="165"/>
      <c r="K301" s="165"/>
      <c r="L301" s="165"/>
      <c r="M301" s="165"/>
      <c r="N301" s="165"/>
      <c r="O301" s="165"/>
      <c r="P301" s="165"/>
      <c r="Q301" s="165"/>
      <c r="R301" s="165"/>
      <c r="S301" s="165"/>
      <c r="T301" s="165"/>
      <c r="U301" s="165"/>
      <c r="V301" s="165"/>
      <c r="W301" s="165"/>
      <c r="X301" s="165"/>
      <c r="Y301" s="165"/>
      <c r="Z301" s="165"/>
      <c r="AA301" s="165"/>
      <c r="AB301" s="165"/>
      <c r="AC301" s="165"/>
      <c r="AD301" s="165"/>
      <c r="AE301" s="165"/>
      <c r="AF301" s="165"/>
      <c r="AG301" s="165"/>
      <c r="AH301" s="165"/>
      <c r="AI301" s="165"/>
      <c r="AJ301" s="165"/>
      <c r="AK301" s="165"/>
      <c r="AL301" s="165"/>
      <c r="AM301" s="165"/>
      <c r="AN301" s="165"/>
      <c r="AO301" s="165"/>
      <c r="AP301" s="165"/>
      <c r="AQ301" s="165"/>
      <c r="AR301" s="165"/>
      <c r="AS301" s="165"/>
      <c r="AT301" s="165"/>
      <c r="AU301" s="165"/>
      <c r="AV301" s="165"/>
      <c r="AW301" s="165"/>
      <c r="AX301" s="165"/>
      <c r="AY301" s="165"/>
      <c r="AZ301" s="166"/>
    </row>
    <row r="302" spans="1:52" x14ac:dyDescent="0.35">
      <c r="A302" s="158"/>
      <c r="B302" s="159"/>
      <c r="C302" s="164"/>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c r="AI302" s="165"/>
      <c r="AJ302" s="165"/>
      <c r="AK302" s="165"/>
      <c r="AL302" s="165"/>
      <c r="AM302" s="165"/>
      <c r="AN302" s="165"/>
      <c r="AO302" s="165"/>
      <c r="AP302" s="165"/>
      <c r="AQ302" s="165"/>
      <c r="AR302" s="165"/>
      <c r="AS302" s="165"/>
      <c r="AT302" s="165"/>
      <c r="AU302" s="165"/>
      <c r="AV302" s="165"/>
      <c r="AW302" s="165"/>
      <c r="AX302" s="165"/>
      <c r="AY302" s="165"/>
      <c r="AZ302" s="166"/>
    </row>
    <row r="303" spans="1:52" x14ac:dyDescent="0.35">
      <c r="A303" s="158"/>
      <c r="B303" s="159"/>
      <c r="C303" s="164"/>
      <c r="D303" s="165"/>
      <c r="E303" s="165"/>
      <c r="F303" s="165"/>
      <c r="G303" s="165"/>
      <c r="H303" s="165"/>
      <c r="I303" s="165"/>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c r="AI303" s="165"/>
      <c r="AJ303" s="165"/>
      <c r="AK303" s="165"/>
      <c r="AL303" s="165"/>
      <c r="AM303" s="165"/>
      <c r="AN303" s="165"/>
      <c r="AO303" s="165"/>
      <c r="AP303" s="165"/>
      <c r="AQ303" s="165"/>
      <c r="AR303" s="165"/>
      <c r="AS303" s="165"/>
      <c r="AT303" s="165"/>
      <c r="AU303" s="165"/>
      <c r="AV303" s="165"/>
      <c r="AW303" s="165"/>
      <c r="AX303" s="165"/>
      <c r="AY303" s="165"/>
      <c r="AZ303" s="166"/>
    </row>
    <row r="304" spans="1:52" x14ac:dyDescent="0.35">
      <c r="A304" s="158"/>
      <c r="B304" s="159"/>
      <c r="C304" s="164"/>
      <c r="D304" s="165"/>
      <c r="E304" s="165"/>
      <c r="F304" s="165"/>
      <c r="G304" s="165"/>
      <c r="H304" s="165"/>
      <c r="I304" s="165"/>
      <c r="J304" s="165"/>
      <c r="K304" s="165"/>
      <c r="L304" s="165"/>
      <c r="M304" s="165"/>
      <c r="N304" s="165"/>
      <c r="O304" s="165"/>
      <c r="P304" s="165"/>
      <c r="Q304" s="165"/>
      <c r="R304" s="165"/>
      <c r="S304" s="165"/>
      <c r="T304" s="165"/>
      <c r="U304" s="165"/>
      <c r="V304" s="165"/>
      <c r="W304" s="165"/>
      <c r="X304" s="165"/>
      <c r="Y304" s="165"/>
      <c r="Z304" s="165"/>
      <c r="AA304" s="165"/>
      <c r="AB304" s="165"/>
      <c r="AC304" s="165"/>
      <c r="AD304" s="165"/>
      <c r="AE304" s="165"/>
      <c r="AF304" s="165"/>
      <c r="AG304" s="165"/>
      <c r="AH304" s="165"/>
      <c r="AI304" s="165"/>
      <c r="AJ304" s="165"/>
      <c r="AK304" s="165"/>
      <c r="AL304" s="165"/>
      <c r="AM304" s="165"/>
      <c r="AN304" s="165"/>
      <c r="AO304" s="165"/>
      <c r="AP304" s="165"/>
      <c r="AQ304" s="165"/>
      <c r="AR304" s="165"/>
      <c r="AS304" s="165"/>
      <c r="AT304" s="165"/>
      <c r="AU304" s="165"/>
      <c r="AV304" s="165"/>
      <c r="AW304" s="165"/>
      <c r="AX304" s="165"/>
      <c r="AY304" s="165"/>
      <c r="AZ304" s="166"/>
    </row>
  </sheetData>
  <sheetProtection password="E392" sheet="1" objects="1" scenarios="1" sort="0" autoFilter="0"/>
  <autoFilter ref="A4:AZ304" xr:uid="{7C429978-CDB2-4678-9E2B-52CBD4421ABD}"/>
  <sortState ref="A5:AZ304">
    <sortCondition ref="A5"/>
  </sortState>
  <conditionalFormatting sqref="A5:AZ304">
    <cfRule type="expression" dxfId="2" priority="1" stopIfTrue="1">
      <formula>MOD(ROW()-4,2*1)+1&lt;=1</formula>
    </cfRule>
  </conditionalFormatting>
  <dataValidations count="1">
    <dataValidation type="whole" allowBlank="1" showInputMessage="1" showErrorMessage="1" sqref="C5:AZ304" xr:uid="{00000000-0002-0000-0600-000000000000}">
      <formula1>0</formula1>
      <formula2>1</formula2>
    </dataValidation>
  </dataValidation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53"/>
  <sheetViews>
    <sheetView workbookViewId="0">
      <selection activeCell="A4" sqref="A4"/>
    </sheetView>
  </sheetViews>
  <sheetFormatPr defaultColWidth="9.1796875" defaultRowHeight="14.5" x14ac:dyDescent="0.35"/>
  <cols>
    <col min="1" max="1" width="15.26953125" style="31" customWidth="1"/>
    <col min="2" max="4" width="14.7265625" style="31" customWidth="1"/>
    <col min="5" max="5" width="4" style="13" customWidth="1"/>
    <col min="6" max="6" width="25.7265625" style="13" bestFit="1" customWidth="1"/>
    <col min="7" max="16384" width="9.1796875" style="13"/>
  </cols>
  <sheetData>
    <row r="1" spans="1:6" x14ac:dyDescent="0.35">
      <c r="A1" s="359" t="s">
        <v>19</v>
      </c>
      <c r="B1" s="360"/>
      <c r="C1" s="360"/>
      <c r="D1" s="361"/>
    </row>
    <row r="2" spans="1:6" ht="7.5" customHeight="1" x14ac:dyDescent="0.35">
      <c r="A2" s="38"/>
      <c r="B2" s="29"/>
      <c r="C2" s="29"/>
      <c r="D2" s="39"/>
    </row>
    <row r="3" spans="1:6" ht="29.5" thickBot="1" x14ac:dyDescent="0.4">
      <c r="A3" s="40" t="s">
        <v>20</v>
      </c>
      <c r="B3" s="30" t="s">
        <v>22</v>
      </c>
      <c r="C3" s="30" t="s">
        <v>21</v>
      </c>
      <c r="D3" s="41" t="s">
        <v>17</v>
      </c>
    </row>
    <row r="4" spans="1:6" x14ac:dyDescent="0.35">
      <c r="A4" s="128" t="str">
        <f>IF('Members Attending'!$C$1&lt;&gt;"",'Members Attending'!$C$1,"")</f>
        <v/>
      </c>
      <c r="B4" s="129" t="str">
        <f>IF('Members Attending'!$C$2&gt;0,'Members Attending'!$C$2,"")</f>
        <v/>
      </c>
      <c r="C4" s="129" t="str">
        <f>IF('Others Attending'!$C$2&gt;0,'Others Attending'!$C$2,"")</f>
        <v/>
      </c>
      <c r="D4" s="130" t="str">
        <f>IF(SUM(B4:C4)&gt;1,SUM(B4:C4),"")</f>
        <v/>
      </c>
      <c r="F4" s="32" t="s">
        <v>37</v>
      </c>
    </row>
    <row r="5" spans="1:6" x14ac:dyDescent="0.35">
      <c r="A5" s="131" t="str">
        <f>IF('Members Attending'!$D$1&lt;&gt;"",'Members Attending'!$D$1,"")</f>
        <v/>
      </c>
      <c r="B5" s="132" t="str">
        <f>IF('Members Attending'!$D$2&gt;0,'Members Attending'!$D$2,"")</f>
        <v/>
      </c>
      <c r="C5" s="132" t="str">
        <f>IF('Others Attending'!$D$2&gt;0,'Others Attending'!$D$2,"")</f>
        <v/>
      </c>
      <c r="D5" s="133" t="str">
        <f t="shared" ref="D5:D27" si="0">IF(SUM(B5:C5)&gt;1,SUM(B5:C5),"")</f>
        <v/>
      </c>
      <c r="F5" s="33">
        <f>COUNT(A4:A53)</f>
        <v>0</v>
      </c>
    </row>
    <row r="6" spans="1:6" x14ac:dyDescent="0.35">
      <c r="A6" s="131" t="str">
        <f>IF('Members Attending'!$E$1&lt;&gt;"",'Members Attending'!$E$1,"")</f>
        <v/>
      </c>
      <c r="B6" s="132" t="str">
        <f>IF('Members Attending'!$E$2&gt;0,'Members Attending'!$E$2,"")</f>
        <v/>
      </c>
      <c r="C6" s="132" t="str">
        <f>IF('Others Attending'!$E$2&gt;0,'Others Attending'!$E$2,"")</f>
        <v/>
      </c>
      <c r="D6" s="133" t="str">
        <f t="shared" si="0"/>
        <v/>
      </c>
      <c r="F6" s="34"/>
    </row>
    <row r="7" spans="1:6" x14ac:dyDescent="0.35">
      <c r="A7" s="131" t="str">
        <f>IF('Members Attending'!$F$1&lt;&gt;"",'Members Attending'!$F$1,"")</f>
        <v/>
      </c>
      <c r="B7" s="132" t="str">
        <f>IF('Members Attending'!$F$2&gt;0,'Members Attending'!$F$2,"")</f>
        <v/>
      </c>
      <c r="C7" s="132" t="str">
        <f>IF('Others Attending'!$F$2&gt;0,'Others Attending'!$F$2,"")</f>
        <v/>
      </c>
      <c r="D7" s="133" t="str">
        <f t="shared" si="0"/>
        <v/>
      </c>
      <c r="F7" s="35" t="s">
        <v>125</v>
      </c>
    </row>
    <row r="8" spans="1:6" x14ac:dyDescent="0.35">
      <c r="A8" s="131" t="str">
        <f>IF('Members Attending'!$G$1&lt;&gt;"",'Members Attending'!$G$1,"")</f>
        <v/>
      </c>
      <c r="B8" s="132" t="str">
        <f>IF('Members Attending'!$G$2&gt;0,'Members Attending'!$G$2,"")</f>
        <v/>
      </c>
      <c r="C8" s="132" t="str">
        <f>IF('Others Attending'!$G$2&gt;0,'Others Attending'!$G$2,"")</f>
        <v/>
      </c>
      <c r="D8" s="133" t="str">
        <f t="shared" si="0"/>
        <v/>
      </c>
      <c r="F8" s="36" t="str">
        <f>IFERROR(AVERAGE(D4:D53),"-")</f>
        <v>-</v>
      </c>
    </row>
    <row r="9" spans="1:6" x14ac:dyDescent="0.35">
      <c r="A9" s="131" t="str">
        <f>IF('Members Attending'!$H$1&lt;&gt;"",'Members Attending'!$H$1,"")</f>
        <v/>
      </c>
      <c r="B9" s="132" t="str">
        <f>IF('Members Attending'!$H$2&gt;0,'Members Attending'!$H$2,"")</f>
        <v/>
      </c>
      <c r="C9" s="132" t="str">
        <f>IF('Others Attending'!$H$2&gt;0,'Others Attending'!$H$2,"")</f>
        <v/>
      </c>
      <c r="D9" s="133" t="str">
        <f t="shared" si="0"/>
        <v/>
      </c>
      <c r="F9" s="35"/>
    </row>
    <row r="10" spans="1:6" x14ac:dyDescent="0.35">
      <c r="A10" s="131" t="str">
        <f>IF('Members Attending'!$I$1&lt;&gt;"",'Members Attending'!$I$1,"")</f>
        <v/>
      </c>
      <c r="B10" s="132" t="str">
        <f>IF('Members Attending'!$I$2&gt;0,'Members Attending'!$I$2,"")</f>
        <v/>
      </c>
      <c r="C10" s="132" t="str">
        <f>IF('Others Attending'!$I$2&gt;0,'Others Attending'!$I$2,"")</f>
        <v/>
      </c>
      <c r="D10" s="133" t="str">
        <f t="shared" si="0"/>
        <v/>
      </c>
      <c r="F10" s="35" t="s">
        <v>126</v>
      </c>
    </row>
    <row r="11" spans="1:6" x14ac:dyDescent="0.35">
      <c r="A11" s="131" t="str">
        <f>IF('Members Attending'!$J$1&lt;&gt;"",'Members Attending'!$J$1,"")</f>
        <v/>
      </c>
      <c r="B11" s="132" t="str">
        <f>IF('Members Attending'!$J$2&gt;0,'Members Attending'!$J$2,"")</f>
        <v/>
      </c>
      <c r="C11" s="132" t="str">
        <f>IF('Others Attending'!$J$2&gt;0,'Others Attending'!$J$2,"")</f>
        <v/>
      </c>
      <c r="D11" s="133" t="str">
        <f t="shared" si="0"/>
        <v/>
      </c>
      <c r="F11" s="36" t="str">
        <f>IFERROR(AVERAGE(B4:B54),"-")</f>
        <v>-</v>
      </c>
    </row>
    <row r="12" spans="1:6" x14ac:dyDescent="0.35">
      <c r="A12" s="131" t="str">
        <f>IF('Members Attending'!$K$1&lt;&gt;"",'Members Attending'!$K$1,"")</f>
        <v/>
      </c>
      <c r="B12" s="132" t="str">
        <f>IF('Members Attending'!$K$2&gt;0,'Members Attending'!$K$2,"")</f>
        <v/>
      </c>
      <c r="C12" s="132" t="str">
        <f>IF('Others Attending'!$K$2&gt;0,'Others Attending'!$K$2,"")</f>
        <v/>
      </c>
      <c r="D12" s="133" t="str">
        <f t="shared" si="0"/>
        <v/>
      </c>
      <c r="F12" s="35"/>
    </row>
    <row r="13" spans="1:6" x14ac:dyDescent="0.35">
      <c r="A13" s="131" t="str">
        <f>IF('Members Attending'!$L$1&lt;&gt;"",'Members Attending'!$L$1,"")</f>
        <v/>
      </c>
      <c r="B13" s="132" t="str">
        <f>IF('Members Attending'!$L$2&gt;0,'Members Attending'!$L$2,"")</f>
        <v/>
      </c>
      <c r="C13" s="132" t="str">
        <f>IF('Others Attending'!$L$2&gt;0,'Others Attending'!$L$2,"")</f>
        <v/>
      </c>
      <c r="D13" s="133" t="str">
        <f t="shared" si="0"/>
        <v/>
      </c>
      <c r="F13" s="35" t="s">
        <v>127</v>
      </c>
    </row>
    <row r="14" spans="1:6" ht="15" thickBot="1" x14ac:dyDescent="0.4">
      <c r="A14" s="131" t="str">
        <f>IF('Members Attending'!$M$1&lt;&gt;"",'Members Attending'!$M$1,"")</f>
        <v/>
      </c>
      <c r="B14" s="132" t="str">
        <f>IF('Members Attending'!$M$2&gt;0,'Members Attending'!$M$2,"")</f>
        <v/>
      </c>
      <c r="C14" s="132" t="str">
        <f>IF('Others Attending'!$M$2&gt;0,'Others Attending'!$M$2,"")</f>
        <v/>
      </c>
      <c r="D14" s="133" t="str">
        <f t="shared" si="0"/>
        <v/>
      </c>
      <c r="F14" s="37" t="str">
        <f>IFERROR(AVERAGE(C4:C54),"-")</f>
        <v>-</v>
      </c>
    </row>
    <row r="15" spans="1:6" x14ac:dyDescent="0.35">
      <c r="A15" s="131" t="str">
        <f>IF('Members Attending'!$N$1&lt;&gt;"",'Members Attending'!$N$1,"")</f>
        <v/>
      </c>
      <c r="B15" s="132" t="str">
        <f>IF('Members Attending'!$N$2&gt;0,'Members Attending'!$N$2,"")</f>
        <v/>
      </c>
      <c r="C15" s="132" t="str">
        <f>IF('Others Attending'!$N$2&gt;0,'Others Attending'!$N$2,"")</f>
        <v/>
      </c>
      <c r="D15" s="133" t="str">
        <f t="shared" si="0"/>
        <v/>
      </c>
    </row>
    <row r="16" spans="1:6" x14ac:dyDescent="0.35">
      <c r="A16" s="131" t="str">
        <f>IF('Members Attending'!$O$1&lt;&gt;"",'Members Attending'!$O$1,"")</f>
        <v/>
      </c>
      <c r="B16" s="132" t="str">
        <f>IF('Members Attending'!$O$2&gt;0,'Members Attending'!$O$2,"")</f>
        <v/>
      </c>
      <c r="C16" s="132" t="str">
        <f>IF('Others Attending'!$O$2&gt;0,'Others Attending'!$O$2,"")</f>
        <v/>
      </c>
      <c r="D16" s="133" t="str">
        <f t="shared" si="0"/>
        <v/>
      </c>
    </row>
    <row r="17" spans="1:4" x14ac:dyDescent="0.35">
      <c r="A17" s="131" t="str">
        <f>IF('Members Attending'!$P$1&lt;&gt;"",'Members Attending'!$P$1,"")</f>
        <v/>
      </c>
      <c r="B17" s="132" t="str">
        <f>IF('Members Attending'!$P$2&gt;0,'Members Attending'!$P$2,"")</f>
        <v/>
      </c>
      <c r="C17" s="132" t="str">
        <f>IF('Others Attending'!$P$2&gt;0,'Others Attending'!$P$2,"")</f>
        <v/>
      </c>
      <c r="D17" s="133" t="str">
        <f t="shared" si="0"/>
        <v/>
      </c>
    </row>
    <row r="18" spans="1:4" x14ac:dyDescent="0.35">
      <c r="A18" s="131" t="str">
        <f>IF('Members Attending'!$Q$1&lt;&gt;"",'Members Attending'!$Q$1,"")</f>
        <v/>
      </c>
      <c r="B18" s="132" t="str">
        <f>IF('Members Attending'!$Q$2&gt;0,'Members Attending'!$Q$2,"")</f>
        <v/>
      </c>
      <c r="C18" s="132" t="str">
        <f>IF('Others Attending'!$Q$2&gt;0,'Others Attending'!$Q$2,"")</f>
        <v/>
      </c>
      <c r="D18" s="133" t="str">
        <f t="shared" si="0"/>
        <v/>
      </c>
    </row>
    <row r="19" spans="1:4" x14ac:dyDescent="0.35">
      <c r="A19" s="131" t="str">
        <f>IF('Members Attending'!$R$1&lt;&gt;"",'Members Attending'!$R$1,"")</f>
        <v/>
      </c>
      <c r="B19" s="132" t="str">
        <f>IF('Members Attending'!$R$2&gt;0,'Members Attending'!$R$2,"")</f>
        <v/>
      </c>
      <c r="C19" s="132" t="str">
        <f>IF('Others Attending'!$R$2&gt;0,'Others Attending'!$R$2,"")</f>
        <v/>
      </c>
      <c r="D19" s="133" t="str">
        <f t="shared" si="0"/>
        <v/>
      </c>
    </row>
    <row r="20" spans="1:4" x14ac:dyDescent="0.35">
      <c r="A20" s="131" t="str">
        <f>IF('Members Attending'!$S$1&lt;&gt;"",'Members Attending'!$S$1,"")</f>
        <v/>
      </c>
      <c r="B20" s="132" t="str">
        <f>IF('Members Attending'!$S$2&gt;0,'Members Attending'!$S$2,"")</f>
        <v/>
      </c>
      <c r="C20" s="132" t="str">
        <f>IF('Others Attending'!$S$2&gt;0,'Others Attending'!$S$2,"")</f>
        <v/>
      </c>
      <c r="D20" s="133" t="str">
        <f t="shared" si="0"/>
        <v/>
      </c>
    </row>
    <row r="21" spans="1:4" x14ac:dyDescent="0.35">
      <c r="A21" s="131" t="str">
        <f>IF('Members Attending'!$T$1&lt;&gt;"",'Members Attending'!$T$1,"")</f>
        <v/>
      </c>
      <c r="B21" s="132" t="str">
        <f>IF('Members Attending'!$T$2&gt;0,'Members Attending'!$T$2,"")</f>
        <v/>
      </c>
      <c r="C21" s="132" t="str">
        <f>IF('Others Attending'!$T$2&gt;0,'Others Attending'!$T$2,"")</f>
        <v/>
      </c>
      <c r="D21" s="133" t="str">
        <f t="shared" si="0"/>
        <v/>
      </c>
    </row>
    <row r="22" spans="1:4" x14ac:dyDescent="0.35">
      <c r="A22" s="131" t="str">
        <f>IF('Members Attending'!$U$1&lt;&gt;"",'Members Attending'!$U$1,"")</f>
        <v/>
      </c>
      <c r="B22" s="132" t="str">
        <f>IF('Members Attending'!$U$2&gt;0,'Members Attending'!$U$2,"")</f>
        <v/>
      </c>
      <c r="C22" s="132" t="str">
        <f>IF('Others Attending'!$U$2&gt;0,'Others Attending'!$U$2,"")</f>
        <v/>
      </c>
      <c r="D22" s="133" t="str">
        <f t="shared" si="0"/>
        <v/>
      </c>
    </row>
    <row r="23" spans="1:4" x14ac:dyDescent="0.35">
      <c r="A23" s="131" t="str">
        <f>IF('Members Attending'!$V$1&lt;&gt;"",'Members Attending'!$V$1,"")</f>
        <v/>
      </c>
      <c r="B23" s="132" t="str">
        <f>IF('Members Attending'!$V$2&gt;0,'Members Attending'!$V$2,"")</f>
        <v/>
      </c>
      <c r="C23" s="132" t="str">
        <f>IF('Others Attending'!$V$2&gt;0,'Others Attending'!$V$2,"")</f>
        <v/>
      </c>
      <c r="D23" s="133" t="str">
        <f t="shared" si="0"/>
        <v/>
      </c>
    </row>
    <row r="24" spans="1:4" x14ac:dyDescent="0.35">
      <c r="A24" s="131" t="str">
        <f>IF('Members Attending'!$W$1&lt;&gt;"",'Members Attending'!$W$1,"")</f>
        <v/>
      </c>
      <c r="B24" s="132" t="str">
        <f>IF('Members Attending'!$W$2&gt;0,'Members Attending'!$W$2,"")</f>
        <v/>
      </c>
      <c r="C24" s="132" t="str">
        <f>IF('Others Attending'!$W$2&gt;0,'Others Attending'!$W$2,"")</f>
        <v/>
      </c>
      <c r="D24" s="133" t="str">
        <f t="shared" si="0"/>
        <v/>
      </c>
    </row>
    <row r="25" spans="1:4" x14ac:dyDescent="0.35">
      <c r="A25" s="131" t="str">
        <f>IF('Members Attending'!$X$1&lt;&gt;"",'Members Attending'!$X$1,"")</f>
        <v/>
      </c>
      <c r="B25" s="132" t="str">
        <f>IF('Members Attending'!$X$2&gt;0,'Members Attending'!$X$2,"")</f>
        <v/>
      </c>
      <c r="C25" s="132" t="str">
        <f>IF('Others Attending'!$X$2&gt;0,'Others Attending'!$X$2,"")</f>
        <v/>
      </c>
      <c r="D25" s="133" t="str">
        <f t="shared" si="0"/>
        <v/>
      </c>
    </row>
    <row r="26" spans="1:4" x14ac:dyDescent="0.35">
      <c r="A26" s="131" t="str">
        <f>IF('Members Attending'!$Y$1&lt;&gt;"",'Members Attending'!$Y$1,"")</f>
        <v/>
      </c>
      <c r="B26" s="132" t="str">
        <f>IF('Members Attending'!$Y$2&gt;0,'Members Attending'!$Y$2,"")</f>
        <v/>
      </c>
      <c r="C26" s="132" t="str">
        <f>IF('Others Attending'!$Y$2&gt;0,'Others Attending'!$Y$2,"")</f>
        <v/>
      </c>
      <c r="D26" s="133" t="str">
        <f t="shared" si="0"/>
        <v/>
      </c>
    </row>
    <row r="27" spans="1:4" x14ac:dyDescent="0.35">
      <c r="A27" s="131" t="str">
        <f>IF('Members Attending'!$Z$1&lt;&gt;"",'Members Attending'!$Z$1,"")</f>
        <v/>
      </c>
      <c r="B27" s="132" t="str">
        <f>IF('Members Attending'!$Z$2&gt;0,'Members Attending'!$Z$2,"")</f>
        <v/>
      </c>
      <c r="C27" s="132" t="str">
        <f>IF('Others Attending'!$Z$2&gt;0,'Others Attending'!$Z$2,"")</f>
        <v/>
      </c>
      <c r="D27" s="133" t="str">
        <f t="shared" si="0"/>
        <v/>
      </c>
    </row>
    <row r="28" spans="1:4" x14ac:dyDescent="0.35">
      <c r="A28" s="134" t="str">
        <f>IF('Members Attending'!$AA$1&lt;&gt;"",'Members Attending'!$AA$1,"")</f>
        <v/>
      </c>
      <c r="B28" s="135" t="str">
        <f>IF('Members Attending'!$AA$2&gt;0,'Members Attending'!$AA$2,"")</f>
        <v/>
      </c>
      <c r="C28" s="135" t="str">
        <f>IF('Others Attending'!$AA$2&gt;0,'Others Attending'!$AA$2,"")</f>
        <v/>
      </c>
      <c r="D28" s="136"/>
    </row>
    <row r="29" spans="1:4" x14ac:dyDescent="0.35">
      <c r="A29" s="134" t="str">
        <f>IF('Members Attending'!$AB$1&lt;&gt;"",'Members Attending'!$AB$1,"")</f>
        <v/>
      </c>
      <c r="B29" s="135" t="str">
        <f>IF('Members Attending'!$AB$2&gt;0,'Members Attending'!$AB$2,"")</f>
        <v/>
      </c>
      <c r="C29" s="135" t="str">
        <f>IF('Others Attending'!$AB$2&gt;0,'Others Attending'!$AB$2,"")</f>
        <v/>
      </c>
      <c r="D29" s="136"/>
    </row>
    <row r="30" spans="1:4" x14ac:dyDescent="0.35">
      <c r="A30" s="134" t="str">
        <f>IF('Members Attending'!$AC$1&lt;&gt;"",'Members Attending'!$AC$1,"")</f>
        <v/>
      </c>
      <c r="B30" s="135" t="str">
        <f>IF('Members Attending'!$AC$2&gt;0,'Members Attending'!$AC$2,"")</f>
        <v/>
      </c>
      <c r="C30" s="135" t="str">
        <f>IF('Others Attending'!$AC$2&gt;0,'Others Attending'!$AC$2,"")</f>
        <v/>
      </c>
      <c r="D30" s="136"/>
    </row>
    <row r="31" spans="1:4" x14ac:dyDescent="0.35">
      <c r="A31" s="134" t="str">
        <f>IF('Members Attending'!$AD$1&lt;&gt;"",'Members Attending'!$AD$1,"")</f>
        <v/>
      </c>
      <c r="B31" s="135" t="str">
        <f>IF('Members Attending'!$AD$2&gt;0,'Members Attending'!$AD$2,"")</f>
        <v/>
      </c>
      <c r="C31" s="135" t="str">
        <f>IF('Others Attending'!$AD$2&gt;0,'Others Attending'!$AD$2,"")</f>
        <v/>
      </c>
      <c r="D31" s="136"/>
    </row>
    <row r="32" spans="1:4" x14ac:dyDescent="0.35">
      <c r="A32" s="134" t="str">
        <f>IF('Members Attending'!$AE$1&lt;&gt;"",'Members Attending'!$AE$1,"")</f>
        <v/>
      </c>
      <c r="B32" s="135" t="str">
        <f>IF('Members Attending'!$AE$2&gt;0,'Members Attending'!$AE$2,"")</f>
        <v/>
      </c>
      <c r="C32" s="135" t="str">
        <f>IF('Others Attending'!$AE$2&gt;0,'Others Attending'!$AE$2,"")</f>
        <v/>
      </c>
      <c r="D32" s="136"/>
    </row>
    <row r="33" spans="1:4" x14ac:dyDescent="0.35">
      <c r="A33" s="134" t="str">
        <f>IF('Members Attending'!$AF$1&lt;&gt;"",'Members Attending'!$AF$1,"")</f>
        <v/>
      </c>
      <c r="B33" s="135" t="str">
        <f>IF('Members Attending'!$AF$2&gt;0,'Members Attending'!$AF$2,"")</f>
        <v/>
      </c>
      <c r="C33" s="135" t="str">
        <f>IF('Others Attending'!$AF$2&gt;0,'Others Attending'!$AF$2,"")</f>
        <v/>
      </c>
      <c r="D33" s="136"/>
    </row>
    <row r="34" spans="1:4" x14ac:dyDescent="0.35">
      <c r="A34" s="134" t="str">
        <f>IF('Members Attending'!$AG$1&lt;&gt;"",'Members Attending'!$AG$1,"")</f>
        <v/>
      </c>
      <c r="B34" s="135" t="str">
        <f>IF('Members Attending'!$AG$2&gt;0,'Members Attending'!$AG$2,"")</f>
        <v/>
      </c>
      <c r="C34" s="135" t="str">
        <f>IF('Others Attending'!$AG$2&gt;0,'Others Attending'!$AG$2,"")</f>
        <v/>
      </c>
      <c r="D34" s="136"/>
    </row>
    <row r="35" spans="1:4" x14ac:dyDescent="0.35">
      <c r="A35" s="134" t="str">
        <f>IF('Members Attending'!$AH$1&lt;&gt;"",'Members Attending'!$AH$1,"")</f>
        <v/>
      </c>
      <c r="B35" s="135" t="str">
        <f>IF('Members Attending'!$AH$2&gt;0,'Members Attending'!$AH$2,"")</f>
        <v/>
      </c>
      <c r="C35" s="135" t="str">
        <f>IF('Others Attending'!$AH$2&gt;0,'Others Attending'!$AH$2,"")</f>
        <v/>
      </c>
      <c r="D35" s="136"/>
    </row>
    <row r="36" spans="1:4" x14ac:dyDescent="0.35">
      <c r="A36" s="134" t="str">
        <f>IF('Members Attending'!$AI$1&lt;&gt;"",'Members Attending'!$AI$1,"")</f>
        <v/>
      </c>
      <c r="B36" s="135" t="str">
        <f>IF('Members Attending'!$AI$2&gt;0,'Members Attending'!$AI$2,"")</f>
        <v/>
      </c>
      <c r="C36" s="135" t="str">
        <f>IF('Others Attending'!$AI$2&gt;0,'Others Attending'!$AI$2,"")</f>
        <v/>
      </c>
      <c r="D36" s="136"/>
    </row>
    <row r="37" spans="1:4" x14ac:dyDescent="0.35">
      <c r="A37" s="134" t="str">
        <f>IF('Members Attending'!$AJ$1&lt;&gt;"",'Members Attending'!$AJ$1,"")</f>
        <v/>
      </c>
      <c r="B37" s="135" t="str">
        <f>IF('Members Attending'!$AJ$2&gt;0,'Members Attending'!$AJ$2,"")</f>
        <v/>
      </c>
      <c r="C37" s="135" t="str">
        <f>IF('Others Attending'!$AJ$2&gt;0,'Others Attending'!$AJ$2,"")</f>
        <v/>
      </c>
      <c r="D37" s="136"/>
    </row>
    <row r="38" spans="1:4" x14ac:dyDescent="0.35">
      <c r="A38" s="134" t="str">
        <f>IF('Members Attending'!$AK$1&lt;&gt;"",'Members Attending'!$AK$1,"")</f>
        <v/>
      </c>
      <c r="B38" s="135" t="str">
        <f>IF('Members Attending'!$AK$2&gt;0,'Members Attending'!$AK$2,"")</f>
        <v/>
      </c>
      <c r="C38" s="135" t="str">
        <f>IF('Others Attending'!$AK$2&gt;0,'Others Attending'!$AK$2,"")</f>
        <v/>
      </c>
      <c r="D38" s="136"/>
    </row>
    <row r="39" spans="1:4" x14ac:dyDescent="0.35">
      <c r="A39" s="134" t="str">
        <f>IF('Members Attending'!$AL$1&lt;&gt;"",'Members Attending'!$AL$1,"")</f>
        <v/>
      </c>
      <c r="B39" s="135" t="str">
        <f>IF('Members Attending'!$AL$2&gt;0,'Members Attending'!$AL$2,"")</f>
        <v/>
      </c>
      <c r="C39" s="135" t="str">
        <f>IF('Others Attending'!$AL$2&gt;0,'Others Attending'!$AL$2,"")</f>
        <v/>
      </c>
      <c r="D39" s="136"/>
    </row>
    <row r="40" spans="1:4" x14ac:dyDescent="0.35">
      <c r="A40" s="134" t="str">
        <f>IF('Members Attending'!$AM$1&lt;&gt;"",'Members Attending'!$AM$1,"")</f>
        <v/>
      </c>
      <c r="B40" s="135" t="str">
        <f>IF('Members Attending'!$AM$2&gt;0,'Members Attending'!$AM$2,"")</f>
        <v/>
      </c>
      <c r="C40" s="135" t="str">
        <f>IF('Others Attending'!$AM$2&gt;0,'Others Attending'!$AM$2,"")</f>
        <v/>
      </c>
      <c r="D40" s="136"/>
    </row>
    <row r="41" spans="1:4" x14ac:dyDescent="0.35">
      <c r="A41" s="134" t="str">
        <f>IF('Members Attending'!$AN$1&lt;&gt;"",'Members Attending'!$AN$1,"")</f>
        <v/>
      </c>
      <c r="B41" s="135" t="str">
        <f>IF('Members Attending'!$AN$2&gt;0,'Members Attending'!$AN$2,"")</f>
        <v/>
      </c>
      <c r="C41" s="135" t="str">
        <f>IF('Others Attending'!$AN$2&gt;0,'Others Attending'!$AN$2,"")</f>
        <v/>
      </c>
      <c r="D41" s="136"/>
    </row>
    <row r="42" spans="1:4" x14ac:dyDescent="0.35">
      <c r="A42" s="134" t="str">
        <f>IF('Members Attending'!$AO$1&lt;&gt;"",'Members Attending'!$AO$1,"")</f>
        <v/>
      </c>
      <c r="B42" s="135" t="str">
        <f>IF('Members Attending'!$AO$2&gt;0,'Members Attending'!$AO$2,"")</f>
        <v/>
      </c>
      <c r="C42" s="135" t="str">
        <f>IF('Others Attending'!$AO$2&gt;0,'Others Attending'!$AO$2,"")</f>
        <v/>
      </c>
      <c r="D42" s="136"/>
    </row>
    <row r="43" spans="1:4" x14ac:dyDescent="0.35">
      <c r="A43" s="134" t="str">
        <f>IF('Members Attending'!$AP$1&lt;&gt;"",'Members Attending'!$AP$1,"")</f>
        <v/>
      </c>
      <c r="B43" s="135" t="str">
        <f>IF('Members Attending'!$AP$2&gt;0,'Members Attending'!$AP$2,"")</f>
        <v/>
      </c>
      <c r="C43" s="135" t="str">
        <f>IF('Others Attending'!$AP$2&gt;0,'Others Attending'!$AP$2,"")</f>
        <v/>
      </c>
      <c r="D43" s="136"/>
    </row>
    <row r="44" spans="1:4" x14ac:dyDescent="0.35">
      <c r="A44" s="134" t="str">
        <f>IF('Members Attending'!$AQ$1&lt;&gt;"",'Members Attending'!$AQ$1,"")</f>
        <v/>
      </c>
      <c r="B44" s="135" t="str">
        <f>IF('Members Attending'!$AQ$2&gt;0,'Members Attending'!$AQ$2,"")</f>
        <v/>
      </c>
      <c r="C44" s="135" t="str">
        <f>IF('Others Attending'!$AQ$2&gt;0,'Others Attending'!$AQ$2,"")</f>
        <v/>
      </c>
      <c r="D44" s="136"/>
    </row>
    <row r="45" spans="1:4" x14ac:dyDescent="0.35">
      <c r="A45" s="134" t="str">
        <f>IF('Members Attending'!$AR$1&lt;&gt;"",'Members Attending'!$AR$1,"")</f>
        <v/>
      </c>
      <c r="B45" s="135" t="str">
        <f>IF('Members Attending'!$AR$2&gt;0,'Members Attending'!$AR$2,"")</f>
        <v/>
      </c>
      <c r="C45" s="135" t="str">
        <f>IF('Others Attending'!$AR$2&gt;0,'Others Attending'!$AR$2,"")</f>
        <v/>
      </c>
      <c r="D45" s="136"/>
    </row>
    <row r="46" spans="1:4" x14ac:dyDescent="0.35">
      <c r="A46" s="134" t="str">
        <f>IF('Members Attending'!$AS$1&lt;&gt;"",'Members Attending'!$AS$1,"")</f>
        <v/>
      </c>
      <c r="B46" s="135" t="str">
        <f>IF('Members Attending'!$AS$2&gt;0,'Members Attending'!$AS$2,"")</f>
        <v/>
      </c>
      <c r="C46" s="135" t="str">
        <f>IF('Others Attending'!$AS$2&gt;0,'Others Attending'!$AS$2,"")</f>
        <v/>
      </c>
      <c r="D46" s="136"/>
    </row>
    <row r="47" spans="1:4" x14ac:dyDescent="0.35">
      <c r="A47" s="134" t="str">
        <f>IF('Members Attending'!$AT$1&lt;&gt;"",'Members Attending'!$AT$1,"")</f>
        <v/>
      </c>
      <c r="B47" s="135" t="str">
        <f>IF('Members Attending'!$AT$2&gt;0,'Members Attending'!$AT$2,"")</f>
        <v/>
      </c>
      <c r="C47" s="135" t="str">
        <f>IF('Others Attending'!$AT$2&gt;0,'Others Attending'!$AT$2,"")</f>
        <v/>
      </c>
      <c r="D47" s="136"/>
    </row>
    <row r="48" spans="1:4" x14ac:dyDescent="0.35">
      <c r="A48" s="134" t="str">
        <f>IF('Members Attending'!$AU$1&lt;&gt;"",'Members Attending'!$AU$1,"")</f>
        <v/>
      </c>
      <c r="B48" s="135" t="str">
        <f>IF('Members Attending'!$AU$2&gt;0,'Members Attending'!$AU$2,"")</f>
        <v/>
      </c>
      <c r="C48" s="135" t="str">
        <f>IF('Others Attending'!$AU$2&gt;0,'Others Attending'!$AU$2,"")</f>
        <v/>
      </c>
      <c r="D48" s="136"/>
    </row>
    <row r="49" spans="1:4" x14ac:dyDescent="0.35">
      <c r="A49" s="134" t="str">
        <f>IF('Members Attending'!$AV$1&lt;&gt;"",'Members Attending'!$AV$1,"")</f>
        <v/>
      </c>
      <c r="B49" s="135" t="str">
        <f>IF('Members Attending'!$AV$2&gt;0,'Members Attending'!$AV$2,"")</f>
        <v/>
      </c>
      <c r="C49" s="135" t="str">
        <f>IF('Others Attending'!$AV$2&gt;0,'Others Attending'!$AV$2,"")</f>
        <v/>
      </c>
      <c r="D49" s="136"/>
    </row>
    <row r="50" spans="1:4" x14ac:dyDescent="0.35">
      <c r="A50" s="134" t="str">
        <f>IF('Members Attending'!$AW$1&lt;&gt;"",'Members Attending'!$AW$1,"")</f>
        <v/>
      </c>
      <c r="B50" s="135" t="str">
        <f>IF('Members Attending'!$AW$2&gt;0,'Members Attending'!$AW$2,"")</f>
        <v/>
      </c>
      <c r="C50" s="135" t="str">
        <f>IF('Others Attending'!$AW$2&gt;0,'Others Attending'!$AW$2,"")</f>
        <v/>
      </c>
      <c r="D50" s="136"/>
    </row>
    <row r="51" spans="1:4" x14ac:dyDescent="0.35">
      <c r="A51" s="134" t="str">
        <f>IF('Members Attending'!$AX$1&lt;&gt;"",'Members Attending'!$AX$1,"")</f>
        <v/>
      </c>
      <c r="B51" s="135" t="str">
        <f>IF('Members Attending'!$AX$2&gt;0,'Members Attending'!$AX$2,"")</f>
        <v/>
      </c>
      <c r="C51" s="135" t="str">
        <f>IF('Others Attending'!$AX$2&gt;0,'Others Attending'!$AX$2,"")</f>
        <v/>
      </c>
      <c r="D51" s="136"/>
    </row>
    <row r="52" spans="1:4" x14ac:dyDescent="0.35">
      <c r="A52" s="134" t="str">
        <f>IF('Members Attending'!$AY$1&lt;&gt;"",'Members Attending'!$AY$1,"")</f>
        <v/>
      </c>
      <c r="B52" s="135" t="str">
        <f>IF('Members Attending'!$AY$2&gt;0,'Members Attending'!$AY$2,"")</f>
        <v/>
      </c>
      <c r="C52" s="135" t="str">
        <f>IF('Others Attending'!$AY$2&gt;0,'Others Attending'!$AY$2,"")</f>
        <v/>
      </c>
      <c r="D52" s="136"/>
    </row>
    <row r="53" spans="1:4" ht="15" thickBot="1" x14ac:dyDescent="0.4">
      <c r="A53" s="137" t="str">
        <f>IF('Members Attending'!$AZ$1&lt;&gt;"",'Members Attending'!$AZ$1,"")</f>
        <v/>
      </c>
      <c r="B53" s="138" t="str">
        <f>IF('Members Attending'!$AZ$2&gt;0,'Members Attending'!$AZ$2,"")</f>
        <v/>
      </c>
      <c r="C53" s="138" t="str">
        <f>IF('Others Attending'!$AZ$2&gt;0,'Others Attending'!$AZ$2,"")</f>
        <v/>
      </c>
      <c r="D53" s="139"/>
    </row>
  </sheetData>
  <sheetProtection password="E392" sheet="1"/>
  <mergeCells count="1">
    <mergeCell ref="A1:D1"/>
  </mergeCells>
  <pageMargins left="0.7" right="0.7" top="0.25" bottom="0.5" header="0.3" footer="0.3"/>
  <pageSetup scale="94"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11"/>
  <sheetViews>
    <sheetView workbookViewId="0">
      <selection activeCell="C3" sqref="C3"/>
    </sheetView>
  </sheetViews>
  <sheetFormatPr defaultColWidth="9.1796875" defaultRowHeight="14.5" x14ac:dyDescent="0.35"/>
  <cols>
    <col min="1" max="1" width="9.453125" style="13" customWidth="1"/>
    <col min="2" max="2" width="10.26953125" style="13" customWidth="1"/>
    <col min="3" max="4" width="80.7265625" style="13" customWidth="1"/>
    <col min="5" max="16384" width="9.1796875" style="13"/>
  </cols>
  <sheetData>
    <row r="1" spans="1:15" ht="15" thickBot="1" x14ac:dyDescent="0.4">
      <c r="C1" s="362" t="s">
        <v>41</v>
      </c>
      <c r="D1" s="363"/>
    </row>
    <row r="2" spans="1:15" ht="30.75" customHeight="1" x14ac:dyDescent="0.35">
      <c r="A2" s="14"/>
      <c r="B2" s="15" t="s">
        <v>15</v>
      </c>
      <c r="C2" s="64" t="s">
        <v>13</v>
      </c>
      <c r="D2" s="65" t="s">
        <v>14</v>
      </c>
    </row>
    <row r="3" spans="1:15" ht="170.15" customHeight="1" x14ac:dyDescent="0.35">
      <c r="A3" s="16" t="s">
        <v>133</v>
      </c>
      <c r="B3" s="17">
        <f>'Performance Measures'!$D$24</f>
        <v>0</v>
      </c>
      <c r="C3" s="140" t="s">
        <v>42</v>
      </c>
      <c r="D3" s="141" t="s">
        <v>43</v>
      </c>
      <c r="F3" s="44"/>
      <c r="G3" s="44"/>
      <c r="H3" s="44"/>
      <c r="I3" s="44"/>
      <c r="J3" s="44"/>
      <c r="K3" s="44"/>
      <c r="L3" s="44"/>
      <c r="M3" s="44"/>
      <c r="N3" s="44"/>
      <c r="O3" s="44"/>
    </row>
    <row r="4" spans="1:15" ht="170.15" customHeight="1" x14ac:dyDescent="0.35">
      <c r="A4" s="16" t="s">
        <v>134</v>
      </c>
      <c r="B4" s="17">
        <f>'Performance Measures'!$E$24</f>
        <v>0</v>
      </c>
      <c r="C4" s="140"/>
      <c r="D4" s="141"/>
      <c r="H4" s="44"/>
    </row>
    <row r="5" spans="1:15" ht="170.15" customHeight="1" x14ac:dyDescent="0.35">
      <c r="A5" s="16" t="s">
        <v>135</v>
      </c>
      <c r="B5" s="17">
        <f>'Performance Measures'!$F$24</f>
        <v>0</v>
      </c>
      <c r="C5" s="140"/>
      <c r="D5" s="141"/>
      <c r="H5" s="44"/>
    </row>
    <row r="6" spans="1:15" ht="170.15" customHeight="1" x14ac:dyDescent="0.35">
      <c r="A6" s="16" t="s">
        <v>136</v>
      </c>
      <c r="B6" s="17">
        <f>'Performance Measures'!$G$24</f>
        <v>0</v>
      </c>
      <c r="C6" s="140"/>
      <c r="D6" s="141"/>
      <c r="H6" s="44"/>
    </row>
    <row r="7" spans="1:15" ht="170.15" customHeight="1" x14ac:dyDescent="0.35">
      <c r="A7" s="16" t="s">
        <v>137</v>
      </c>
      <c r="B7" s="17">
        <f>'Performance Measures'!$H$24</f>
        <v>0</v>
      </c>
      <c r="C7" s="140"/>
      <c r="D7" s="141"/>
      <c r="H7" s="44"/>
    </row>
    <row r="8" spans="1:15" ht="170.15" customHeight="1" x14ac:dyDescent="0.35">
      <c r="A8" s="16" t="s">
        <v>138</v>
      </c>
      <c r="B8" s="17">
        <f>'Performance Measures'!$I$24</f>
        <v>0</v>
      </c>
      <c r="C8" s="140"/>
      <c r="D8" s="141"/>
      <c r="H8" s="44"/>
    </row>
    <row r="9" spans="1:15" ht="170.15" customHeight="1" x14ac:dyDescent="0.35">
      <c r="A9" s="16" t="s">
        <v>139</v>
      </c>
      <c r="B9" s="17">
        <f>'Performance Measures'!$J$24</f>
        <v>0</v>
      </c>
      <c r="C9" s="140"/>
      <c r="D9" s="141"/>
      <c r="H9" s="44"/>
    </row>
    <row r="10" spans="1:15" ht="170.15" customHeight="1" thickBot="1" x14ac:dyDescent="0.4">
      <c r="A10" s="16" t="s">
        <v>140</v>
      </c>
      <c r="B10" s="18">
        <f>'Performance Measures'!$K$24</f>
        <v>0</v>
      </c>
      <c r="C10" s="142"/>
      <c r="D10" s="143"/>
      <c r="H10" s="44"/>
    </row>
    <row r="11" spans="1:15" x14ac:dyDescent="0.35">
      <c r="H11" s="44"/>
    </row>
  </sheetData>
  <sheetProtection password="E392" sheet="1" selectLockedCells="1"/>
  <mergeCells count="1">
    <mergeCell ref="C1:D1"/>
  </mergeCells>
  <pageMargins left="0.25" right="0.25" top="0.5" bottom="0.5" header="0.3" footer="0.3"/>
  <pageSetup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Performance Measures</vt:lpstr>
      <vt:lpstr>Other PMs</vt:lpstr>
      <vt:lpstr>Other Coal. Data</vt:lpstr>
      <vt:lpstr>Member Roster</vt:lpstr>
      <vt:lpstr>Members Attending</vt:lpstr>
      <vt:lpstr>Others Attending</vt:lpstr>
      <vt:lpstr>Attendance Summary</vt:lpstr>
      <vt:lpstr>Successes and Challenges</vt:lpstr>
      <vt:lpstr>Sector List</vt:lpstr>
      <vt:lpstr>Other Lists</vt:lpstr>
      <vt:lpstr>Behaviors</vt:lpstr>
      <vt:lpstr>coalmodel</vt:lpstr>
      <vt:lpstr>Instructions!Print_Area</vt:lpstr>
      <vt:lpstr>'Other Coal. Data'!Print_Area</vt:lpstr>
      <vt:lpstr>'Successes and Challenges'!Print_Area</vt:lpstr>
      <vt:lpstr>'Successes and Challenges'!Print_Titles</vt:lpstr>
      <vt:lpstr>prot</vt:lpstr>
      <vt:lpstr>risk</vt:lpstr>
      <vt:lpstr>sectors</vt:lpstr>
      <vt:lpstr>Substances</vt:lpstr>
      <vt:lpstr>targbehav</vt:lpstr>
      <vt:lpstr>wrkgrp</vt:lpstr>
    </vt:vector>
  </TitlesOfParts>
  <Company>Pennsylvania Commission on Crime and Delinquency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gkolchin</dc:creator>
  <cp:lastModifiedBy>Windows User</cp:lastModifiedBy>
  <cp:lastPrinted>2016-09-19T19:11:49Z</cp:lastPrinted>
  <dcterms:created xsi:type="dcterms:W3CDTF">2012-01-27T14:51:41Z</dcterms:created>
  <dcterms:modified xsi:type="dcterms:W3CDTF">2021-10-15T18:49:24Z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